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'bs'!$A$1:$I$67</definedName>
    <definedName name="_xlnm.Print_Area" localSheetId="3">'cf'!$A$1:$I$69</definedName>
    <definedName name="_xlnm.Print_Area" localSheetId="2">'e'!$A$1:$Q$42</definedName>
    <definedName name="_xlnm.Print_Area" localSheetId="0">'pl'!$A$1:$K$65</definedName>
    <definedName name="_xlnm.Print_Titles" localSheetId="0">'pl'!$1:$14</definedName>
    <definedName name="You">#REF!</definedName>
  </definedNames>
  <calcPr fullCalcOnLoad="1"/>
</workbook>
</file>

<file path=xl/sharedStrings.xml><?xml version="1.0" encoding="utf-8"?>
<sst xmlns="http://schemas.openxmlformats.org/spreadsheetml/2006/main" count="182" uniqueCount="149">
  <si>
    <r>
      <t>PRICEWORTH WOOD PRODUCTS BERHAD (</t>
    </r>
    <r>
      <rPr>
        <b/>
        <sz val="11"/>
        <rFont val="Garamond"/>
        <family val="1"/>
      </rPr>
      <t>399292-V)</t>
    </r>
  </si>
  <si>
    <t>INDIVIDUAL QUARTER</t>
  </si>
  <si>
    <t>CUMULATIVE QUARTERS</t>
  </si>
  <si>
    <t>CURRENT QUARTER ENDED</t>
  </si>
  <si>
    <t>PRECEDING YEAR CORRESPONDING QUARTER ENDED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</si>
  <si>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</si>
  <si>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</si>
  <si>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</si>
  <si>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</si>
  <si>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</si>
  <si>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</si>
  <si>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</si>
  <si>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</si>
  <si>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</si>
  <si>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</si>
  <si>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</si>
  <si>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</si>
  <si>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</si>
  <si>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</si>
  <si>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</si>
  <si>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</si>
  <si>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</si>
  <si>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</si>
  <si>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</si>
  <si>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</si>
  <si>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</si>
  <si>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</si>
  <si>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</si>
  <si>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</si>
  <si>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</si>
  <si>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</si>
  <si>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</si>
  <si>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</si>
  <si>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</si>
  <si>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</si>
  <si>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Interest paid</t>
  </si>
  <si>
    <t>Interest income</t>
  </si>
  <si>
    <t>Interest received</t>
  </si>
  <si>
    <t>Gain on disposal of property, plant and equipment</t>
  </si>
  <si>
    <t>Net cash from operation</t>
  </si>
  <si>
    <t>Borrowings</t>
  </si>
  <si>
    <t>Amortisation</t>
  </si>
  <si>
    <t>N/A</t>
  </si>
  <si>
    <t>CONDENSED CONSOLIDATED STATEMENTS OF CHANGES IN EQUITY</t>
  </si>
  <si>
    <t>Treasury</t>
  </si>
  <si>
    <t>Adjustments for:-</t>
  </si>
  <si>
    <t>NET ASSETS PER SHARE (RM)</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</si>
  <si>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</si>
  <si>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</si>
  <si>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</si>
  <si>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</si>
  <si>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</si>
  <si>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</si>
  <si>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</si>
  <si>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</si>
  <si>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</si>
  <si>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</si>
  <si>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</si>
  <si>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</si>
  <si>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</si>
  <si>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</si>
  <si>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</si>
  <si>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</si>
  <si>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</si>
  <si>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</si>
  <si>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</si>
  <si>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</si>
  <si>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</si>
  <si>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</si>
  <si>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</si>
  <si>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Net increase in cash and cash equivalents</t>
  </si>
  <si>
    <t>Fixed deposits with licenced banks</t>
  </si>
  <si>
    <t>Cash and bank balances</t>
  </si>
  <si>
    <t>Financing activities</t>
  </si>
  <si>
    <t>Investing activities</t>
  </si>
  <si>
    <t>Purchase of treasury shares</t>
  </si>
  <si>
    <t>Equity attributable to equity holders of the parent</t>
  </si>
  <si>
    <t>Treasury shares, at cost</t>
  </si>
  <si>
    <t>Minority interest</t>
  </si>
  <si>
    <t>Total equity</t>
  </si>
  <si>
    <t>Timber rights</t>
  </si>
  <si>
    <t>Goodwill on consolidation</t>
  </si>
  <si>
    <t>Property development costs</t>
  </si>
  <si>
    <t>Tax payables</t>
  </si>
  <si>
    <t>Profit from operations</t>
  </si>
  <si>
    <t>Other operating income</t>
  </si>
  <si>
    <t>Gross profit</t>
  </si>
  <si>
    <t>Cost of sales</t>
  </si>
  <si>
    <t>Attributable to:</t>
  </si>
  <si>
    <t>Earnings per share attributable to</t>
  </si>
  <si>
    <t>Basic, for profit for the period (sen)</t>
  </si>
  <si>
    <t>Diluted, for profit for the period (sen)</t>
  </si>
  <si>
    <t>Deferred Tax Assets</t>
  </si>
  <si>
    <t>At 1 July 2007</t>
  </si>
  <si>
    <t>12 months</t>
  </si>
  <si>
    <t>Impairment of goodwill</t>
  </si>
  <si>
    <t>Repayment of CP/MTN</t>
  </si>
  <si>
    <t>Acquisition of subsidiaries / Additional investment</t>
  </si>
  <si>
    <t>Equity holders of the Company</t>
  </si>
  <si>
    <t>Minority interests</t>
  </si>
  <si>
    <t>equity holders of the Company:</t>
  </si>
  <si>
    <t>Tax paid</t>
  </si>
  <si>
    <t>Cash and cash equivalents at beginning of year</t>
  </si>
  <si>
    <t>Cash and cash equivalents at end of year</t>
  </si>
  <si>
    <t>Cash and cash equivalents at end of the year comprise the following:</t>
  </si>
  <si>
    <t>(The condensed consolidated cash flow statement should be read in conjunction with the audited financial statements for the year ended 30 June 2008 and the accompanying explanatory notes attached to the interim financial statements.)</t>
  </si>
  <si>
    <t>(The condensed consolidated income statements should be read in conjunction with the audited financial statements for the year ended 30 June 2008 and the accompanying explanatory notes attached to the interim financial statements.)</t>
  </si>
  <si>
    <t>(The condensed consolidated statement of changes in equity should be read in conjunction with the audited financial statements for the year ended 30 June 2008 and the accompanying explanatory notes attached to the interim financial statements.)</t>
  </si>
  <si>
    <t>At 1 July 2008</t>
  </si>
  <si>
    <t>Biological assets</t>
  </si>
  <si>
    <t>Prepaid land lease payments</t>
  </si>
  <si>
    <t>30.6.2008</t>
  </si>
  <si>
    <t>Drawdown of term loan</t>
  </si>
  <si>
    <t>(Repayment to) / Receipt from hire purchase creditors</t>
  </si>
  <si>
    <t>&lt;      Distributable      &gt;</t>
  </si>
  <si>
    <t>Proceeds from disposal of plant and equipment</t>
  </si>
  <si>
    <t>Purchase of plant and equipment</t>
  </si>
  <si>
    <t>Net cash from financing activities</t>
  </si>
  <si>
    <t>30.6.2009</t>
  </si>
  <si>
    <t>At 30 June 2009</t>
  </si>
  <si>
    <t>At 30 June 2008</t>
  </si>
  <si>
    <t>Minority interest on subsidiary acquired</t>
  </si>
  <si>
    <t>Net profit for the year</t>
  </si>
  <si>
    <t>FOR THE YEAR ENDED 30 JUNE 2009</t>
  </si>
  <si>
    <t>PRECEDING YEAR CORRESPONDING YEAR</t>
  </si>
  <si>
    <t>Profit after tax</t>
  </si>
  <si>
    <t xml:space="preserve">     discontinued operation</t>
  </si>
  <si>
    <t>Assets of disposal group classified as held for sale</t>
  </si>
  <si>
    <t>Liabilities directly associated with assets</t>
  </si>
  <si>
    <t>classified as held for sale</t>
  </si>
  <si>
    <t xml:space="preserve">   of disposal group</t>
  </si>
  <si>
    <t>Net profit before tax :</t>
  </si>
  <si>
    <t>Continuing operations</t>
  </si>
  <si>
    <t>Discontinued operation</t>
  </si>
  <si>
    <t>Finance costs :</t>
  </si>
  <si>
    <t>- continuing operations</t>
  </si>
  <si>
    <t>- discontinued operation</t>
  </si>
  <si>
    <t>Profit unrecognised on the remeasurement of assets</t>
  </si>
  <si>
    <t>Negative goodwill recognised</t>
  </si>
  <si>
    <t>Property, plant and equipment written-off</t>
  </si>
  <si>
    <t>Decrease in inventories</t>
  </si>
  <si>
    <t>(Decrease) / increase in payables</t>
  </si>
  <si>
    <t>(Repayment) / proceeds of bridging loan</t>
  </si>
  <si>
    <t>Drawdown / (Repayment) of short term revolving credits</t>
  </si>
  <si>
    <t>Addition for forest planting expenditure</t>
  </si>
  <si>
    <t>Increase in property development costs</t>
  </si>
  <si>
    <t>Decrease in receivables</t>
  </si>
  <si>
    <t xml:space="preserve">Profit for the period from </t>
  </si>
  <si>
    <t>Profit for the period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</si>
</sst>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RM&quot;* #,##0_);_(&quot;RM&quot;* \(#,##0\);_(&quot;RM&quot;* &quot;-&quot;_);_(@_)"/>
    <numFmt numFmtId="179" formatCode="_(&quot;RM&quot;* #,##0.00_);_(&quot;RM&quot;* \(#,##0.00\);_(&quot;RM&quot;* &quot;-&quot;??_);_(@_)"/>
    <numFmt numFmtId="180" formatCode="_(* #,##0.0_);_(* \(#,##0.0\);_(* &quot;-&quot;??_);_(@_)"/>
    <numFmt numFmtId="181" formatCode="_(* #,##0_);_(* \(#,##0\);_(* &quot;-&quot;??_);_(@_)"/>
    <numFmt numFmtId="182" formatCode="_(* #,##0.0000_);_(* \(#,##0.0000\);_(* &quot;-&quot;??_);_(@_)"/>
    <numFmt numFmtId="183" formatCode="0.0"/>
    <numFmt numFmtId="184" formatCode="_(* #,##0.000_);_(* \(#,##0.000\);_(* &quot;-&quot;??_);_(@_)"/>
    <numFmt numFmtId="185" formatCode="_(* #,##0.00000_);_(* \(#,##0.00000\);_(* &quot;-&quot;??_);_(@_)"/>
    <numFmt numFmtId="186" formatCode="_-* #,##0_-;\-* #,##0_-;_-* &quot;-&quot;??_-;_-@_-"/>
  </numFmts>
  <fonts count="36">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7"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7" fillId="0" borderId="0">
      <alignment/>
      <protection/>
    </xf>
    <xf numFmtId="0" fontId="3"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4">
    <xf numFmtId="0" fontId="0" fillId="0" borderId="0" xfId="0" applyAlignment="1">
      <alignment/>
    </xf>
    <xf numFmtId="0" fontId="4" fillId="0" borderId="0" xfId="0" applyFont="1" applyAlignment="1">
      <alignment/>
    </xf>
    <xf numFmtId="181" fontId="4" fillId="0" borderId="0" xfId="42" applyNumberFormat="1" applyFont="1" applyAlignment="1">
      <alignment horizontal="right"/>
    </xf>
    <xf numFmtId="43" fontId="4" fillId="0" borderId="0" xfId="42" applyFont="1" applyAlignment="1">
      <alignment/>
    </xf>
    <xf numFmtId="181"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1" fontId="4" fillId="0" borderId="10" xfId="42" applyNumberFormat="1" applyFont="1" applyBorder="1" applyAlignment="1">
      <alignment horizontal="right"/>
    </xf>
    <xf numFmtId="43" fontId="4" fillId="0" borderId="10" xfId="42" applyFont="1" applyBorder="1" applyAlignment="1">
      <alignment/>
    </xf>
    <xf numFmtId="181" fontId="4" fillId="0" borderId="10" xfId="42" applyNumberFormat="1" applyFont="1" applyBorder="1" applyAlignment="1">
      <alignment/>
    </xf>
    <xf numFmtId="0" fontId="7" fillId="0" borderId="0" xfId="0" applyFont="1" applyAlignment="1">
      <alignment/>
    </xf>
    <xf numFmtId="181" fontId="7" fillId="0" borderId="0" xfId="42" applyNumberFormat="1" applyFont="1" applyAlignment="1">
      <alignment horizontal="right"/>
    </xf>
    <xf numFmtId="43" fontId="7" fillId="0" borderId="0" xfId="42" applyFont="1" applyAlignment="1">
      <alignment/>
    </xf>
    <xf numFmtId="181" fontId="7" fillId="0" borderId="0" xfId="42" applyNumberFormat="1" applyFont="1" applyAlignment="1">
      <alignment/>
    </xf>
    <xf numFmtId="43" fontId="7" fillId="0" borderId="0" xfId="42" applyFont="1" applyAlignment="1">
      <alignment vertical="center"/>
    </xf>
    <xf numFmtId="181"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1" fontId="5" fillId="0" borderId="0" xfId="42" applyNumberFormat="1" applyFont="1" applyBorder="1" applyAlignment="1">
      <alignment horizontal="center"/>
    </xf>
    <xf numFmtId="43" fontId="7" fillId="0" borderId="0" xfId="42" applyFont="1" applyBorder="1" applyAlignment="1">
      <alignment horizontal="center"/>
    </xf>
    <xf numFmtId="181" fontId="5" fillId="0" borderId="11" xfId="42" applyNumberFormat="1" applyFont="1" applyBorder="1" applyAlignment="1">
      <alignment horizontal="center"/>
    </xf>
    <xf numFmtId="0" fontId="5" fillId="0" borderId="0" xfId="0" applyFont="1" applyAlignment="1">
      <alignment/>
    </xf>
    <xf numFmtId="181" fontId="5" fillId="0" borderId="0" xfId="42" applyNumberFormat="1" applyFont="1" applyBorder="1" applyAlignment="1">
      <alignment horizontal="right"/>
    </xf>
    <xf numFmtId="181" fontId="5" fillId="0" borderId="0" xfId="42" applyNumberFormat="1" applyFont="1" applyAlignment="1">
      <alignment/>
    </xf>
    <xf numFmtId="181" fontId="5" fillId="0" borderId="0" xfId="42" applyNumberFormat="1" applyFont="1" applyBorder="1" applyAlignment="1">
      <alignment/>
    </xf>
    <xf numFmtId="181" fontId="5" fillId="0" borderId="0" xfId="42" applyNumberFormat="1" applyFont="1" applyAlignment="1">
      <alignment horizontal="right"/>
    </xf>
    <xf numFmtId="181" fontId="5" fillId="0" borderId="11" xfId="42" applyNumberFormat="1" applyFont="1" applyBorder="1" applyAlignment="1">
      <alignment horizontal="right"/>
    </xf>
    <xf numFmtId="181"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1"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1" fontId="5" fillId="0" borderId="12" xfId="42" applyNumberFormat="1" applyFont="1" applyBorder="1" applyAlignment="1">
      <alignment horizontal="right"/>
    </xf>
    <xf numFmtId="181" fontId="5" fillId="0" borderId="12" xfId="42" applyNumberFormat="1" applyFont="1" applyBorder="1" applyAlignment="1">
      <alignment/>
    </xf>
    <xf numFmtId="181"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1"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1" fontId="0" fillId="0" borderId="0" xfId="42" applyNumberFormat="1" applyAlignment="1">
      <alignment/>
    </xf>
    <xf numFmtId="181" fontId="5" fillId="0" borderId="0" xfId="0" applyNumberFormat="1" applyFont="1" applyAlignment="1">
      <alignment/>
    </xf>
    <xf numFmtId="182" fontId="0" fillId="0" borderId="0" xfId="0" applyNumberFormat="1" applyAlignment="1">
      <alignment/>
    </xf>
    <xf numFmtId="0" fontId="5" fillId="0" borderId="0" xfId="59" applyFont="1" applyFill="1">
      <alignment/>
      <protection/>
    </xf>
    <xf numFmtId="0" fontId="0" fillId="0" borderId="0" xfId="59" applyFont="1" applyFill="1">
      <alignment/>
      <protection/>
    </xf>
    <xf numFmtId="181"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81"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1"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1" fontId="5" fillId="0" borderId="0" xfId="42" applyNumberFormat="1" applyFont="1" applyFill="1" applyBorder="1" applyAlignment="1">
      <alignment horizontal="center"/>
    </xf>
    <xf numFmtId="181"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1" fontId="5" fillId="0" borderId="0" xfId="42" applyNumberFormat="1" applyFont="1" applyFill="1" applyBorder="1" applyAlignment="1">
      <alignment/>
    </xf>
    <xf numFmtId="0" fontId="7" fillId="0" borderId="0" xfId="59" applyFont="1" applyFill="1">
      <alignment/>
      <protection/>
    </xf>
    <xf numFmtId="181" fontId="5" fillId="0" borderId="0" xfId="42" applyNumberFormat="1" applyFont="1" applyFill="1" applyBorder="1" applyAlignment="1">
      <alignment/>
    </xf>
    <xf numFmtId="0" fontId="4" fillId="0" borderId="0" xfId="59" applyFont="1" applyFill="1" applyBorder="1">
      <alignment/>
      <protection/>
    </xf>
    <xf numFmtId="181" fontId="5" fillId="0" borderId="0" xfId="42" applyNumberFormat="1" applyFont="1" applyFill="1" applyBorder="1" applyAlignment="1">
      <alignment horizontal="right"/>
    </xf>
    <xf numFmtId="181" fontId="5" fillId="0" borderId="14" xfId="42" applyNumberFormat="1" applyFont="1" applyFill="1" applyBorder="1" applyAlignment="1">
      <alignment/>
    </xf>
    <xf numFmtId="181"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81" fontId="5" fillId="0" borderId="0" xfId="0" applyNumberFormat="1" applyFont="1" applyFill="1" applyAlignment="1">
      <alignment/>
    </xf>
    <xf numFmtId="181"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81"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1" fontId="15" fillId="0" borderId="0" xfId="42" applyNumberFormat="1" applyFont="1" applyFill="1" applyAlignment="1">
      <alignment horizontal="right"/>
    </xf>
    <xf numFmtId="43" fontId="15" fillId="0" borderId="0" xfId="42" applyFont="1" applyFill="1" applyAlignment="1">
      <alignment horizontal="right"/>
    </xf>
    <xf numFmtId="181" fontId="15" fillId="0" borderId="0" xfId="42" applyNumberFormat="1" applyFont="1" applyFill="1" applyAlignment="1">
      <alignment/>
    </xf>
    <xf numFmtId="43" fontId="15" fillId="0" borderId="0" xfId="42" applyFont="1" applyFill="1" applyAlignment="1">
      <alignment/>
    </xf>
    <xf numFmtId="180" fontId="15" fillId="0" borderId="0" xfId="42" applyNumberFormat="1" applyFont="1" applyFill="1" applyAlignment="1">
      <alignment/>
    </xf>
    <xf numFmtId="43" fontId="15" fillId="0" borderId="0" xfId="59" applyNumberFormat="1" applyFont="1" applyFill="1">
      <alignment/>
      <protection/>
    </xf>
    <xf numFmtId="183" fontId="15" fillId="0" borderId="0" xfId="59" applyNumberFormat="1" applyFont="1" applyFill="1">
      <alignment/>
      <protection/>
    </xf>
    <xf numFmtId="183" fontId="15" fillId="0" borderId="0" xfId="42" applyNumberFormat="1" applyFont="1" applyFill="1" applyAlignment="1">
      <alignment/>
    </xf>
    <xf numFmtId="180" fontId="11" fillId="0" borderId="0" xfId="59" applyNumberFormat="1" applyFont="1" applyFill="1">
      <alignment/>
      <protection/>
    </xf>
    <xf numFmtId="2" fontId="15" fillId="0" borderId="0" xfId="59" applyNumberFormat="1" applyFont="1" applyFill="1">
      <alignment/>
      <protection/>
    </xf>
    <xf numFmtId="181" fontId="4" fillId="0" borderId="0" xfId="42" applyNumberFormat="1" applyFont="1" applyFill="1" applyAlignment="1">
      <alignment/>
    </xf>
    <xf numFmtId="181" fontId="4" fillId="0" borderId="0" xfId="42" applyNumberFormat="1" applyFont="1" applyFill="1" applyBorder="1" applyAlignment="1">
      <alignment/>
    </xf>
    <xf numFmtId="181" fontId="4" fillId="0" borderId="11" xfId="42" applyNumberFormat="1" applyFont="1" applyFill="1" applyBorder="1" applyAlignment="1">
      <alignment/>
    </xf>
    <xf numFmtId="181" fontId="4" fillId="0" borderId="15" xfId="42" applyNumberFormat="1" applyFont="1" applyFill="1" applyBorder="1" applyAlignment="1">
      <alignment/>
    </xf>
    <xf numFmtId="181" fontId="4" fillId="0" borderId="15" xfId="42" applyNumberFormat="1" applyFont="1" applyFill="1" applyBorder="1" applyAlignment="1">
      <alignment horizontal="center"/>
    </xf>
    <xf numFmtId="181" fontId="4" fillId="0" borderId="11" xfId="42" applyNumberFormat="1" applyFont="1" applyFill="1" applyBorder="1" applyAlignment="1">
      <alignment horizontal="center"/>
    </xf>
    <xf numFmtId="181" fontId="4" fillId="0" borderId="0" xfId="42" applyNumberFormat="1" applyFont="1" applyFill="1" applyBorder="1" applyAlignment="1">
      <alignment horizontal="center"/>
    </xf>
    <xf numFmtId="181" fontId="4" fillId="0" borderId="14" xfId="42" applyNumberFormat="1" applyFont="1" applyFill="1" applyBorder="1" applyAlignment="1">
      <alignment/>
    </xf>
    <xf numFmtId="0" fontId="16" fillId="0" borderId="0" xfId="59" applyFont="1" applyFill="1">
      <alignment/>
      <protection/>
    </xf>
    <xf numFmtId="43" fontId="4" fillId="0" borderId="0" xfId="42" applyFont="1" applyFill="1" applyAlignment="1">
      <alignment horizontal="right"/>
    </xf>
    <xf numFmtId="181"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1" fontId="4" fillId="0" borderId="0" xfId="59" applyNumberFormat="1" applyFont="1" applyFill="1">
      <alignment/>
      <protection/>
    </xf>
    <xf numFmtId="43" fontId="5" fillId="0" borderId="0" xfId="42" applyNumberFormat="1" applyFont="1" applyFill="1" applyBorder="1" applyAlignment="1">
      <alignment horizontal="center"/>
    </xf>
    <xf numFmtId="0" fontId="13" fillId="0" borderId="0" xfId="0" applyFont="1" applyAlignment="1">
      <alignment/>
    </xf>
    <xf numFmtId="181" fontId="5" fillId="0" borderId="0" xfId="42" applyNumberFormat="1" applyFont="1" applyFill="1" applyAlignment="1">
      <alignment/>
    </xf>
    <xf numFmtId="181" fontId="5" fillId="0" borderId="0" xfId="0" applyNumberFormat="1" applyFont="1" applyBorder="1" applyAlignment="1">
      <alignment/>
    </xf>
    <xf numFmtId="0" fontId="0" fillId="0" borderId="0" xfId="0" applyBorder="1" applyAlignment="1">
      <alignment/>
    </xf>
    <xf numFmtId="181" fontId="5" fillId="0" borderId="0" xfId="0" applyNumberFormat="1" applyFont="1" applyFill="1" applyBorder="1" applyAlignment="1">
      <alignment/>
    </xf>
    <xf numFmtId="0" fontId="0" fillId="0" borderId="0" xfId="0" applyFill="1" applyBorder="1" applyAlignment="1">
      <alignment/>
    </xf>
    <xf numFmtId="181" fontId="5" fillId="0" borderId="14" xfId="42" applyNumberFormat="1" applyFont="1" applyBorder="1" applyAlignment="1">
      <alignment horizontal="right"/>
    </xf>
    <xf numFmtId="0" fontId="0" fillId="0" borderId="11" xfId="59" applyFont="1" applyFill="1" applyBorder="1">
      <alignment/>
      <protection/>
    </xf>
    <xf numFmtId="181" fontId="5" fillId="0" borderId="0" xfId="59" applyNumberFormat="1" applyFont="1" applyFill="1">
      <alignment/>
      <protection/>
    </xf>
    <xf numFmtId="181" fontId="18" fillId="0" borderId="0" xfId="42" applyNumberFormat="1" applyFont="1" applyBorder="1" applyAlignment="1">
      <alignment/>
    </xf>
    <xf numFmtId="181" fontId="18" fillId="0" borderId="0" xfId="42" applyNumberFormat="1" applyFont="1" applyBorder="1" applyAlignment="1">
      <alignment horizontal="right"/>
    </xf>
    <xf numFmtId="181" fontId="18" fillId="0" borderId="0" xfId="42" applyNumberFormat="1" applyFont="1" applyAlignment="1">
      <alignment/>
    </xf>
    <xf numFmtId="181" fontId="18" fillId="0" borderId="0" xfId="42" applyNumberFormat="1" applyFont="1" applyAlignment="1">
      <alignment horizontal="right"/>
    </xf>
    <xf numFmtId="43" fontId="5" fillId="0" borderId="0" xfId="42" applyFont="1" applyFill="1" applyAlignment="1">
      <alignment/>
    </xf>
    <xf numFmtId="0" fontId="5" fillId="0" borderId="0" xfId="59" applyFont="1" applyFill="1" applyAlignment="1">
      <alignment/>
      <protection/>
    </xf>
    <xf numFmtId="43" fontId="5" fillId="0" borderId="0" xfId="42" applyNumberFormat="1" applyFont="1" applyFill="1" applyBorder="1" applyAlignment="1">
      <alignment/>
    </xf>
    <xf numFmtId="181" fontId="5" fillId="0" borderId="0" xfId="42" applyNumberFormat="1" applyFont="1" applyAlignment="1">
      <alignment/>
    </xf>
    <xf numFmtId="181" fontId="5" fillId="0" borderId="15" xfId="42" applyNumberFormat="1" applyFont="1" applyBorder="1" applyAlignment="1">
      <alignment/>
    </xf>
    <xf numFmtId="43" fontId="5" fillId="0" borderId="0" xfId="42" applyFont="1" applyAlignment="1">
      <alignment/>
    </xf>
    <xf numFmtId="181" fontId="5" fillId="0" borderId="0" xfId="42" applyNumberFormat="1" applyFont="1" applyBorder="1" applyAlignment="1">
      <alignment/>
    </xf>
    <xf numFmtId="43" fontId="5" fillId="0" borderId="0" xfId="42" applyFont="1" applyBorder="1" applyAlignment="1">
      <alignment/>
    </xf>
    <xf numFmtId="181" fontId="5" fillId="0" borderId="11" xfId="42" applyNumberFormat="1" applyFont="1" applyBorder="1" applyAlignment="1">
      <alignment/>
    </xf>
    <xf numFmtId="181" fontId="5" fillId="0" borderId="16" xfId="42" applyNumberFormat="1" applyFont="1" applyBorder="1" applyAlignment="1">
      <alignment/>
    </xf>
    <xf numFmtId="43" fontId="5" fillId="0" borderId="13" xfId="42" applyNumberFormat="1" applyFont="1" applyFill="1" applyBorder="1" applyAlignment="1">
      <alignment/>
    </xf>
    <xf numFmtId="43" fontId="5" fillId="0" borderId="0" xfId="42" applyNumberFormat="1" applyFont="1" applyAlignment="1">
      <alignment/>
    </xf>
    <xf numFmtId="0" fontId="4" fillId="0" borderId="0" xfId="59" applyFont="1" applyFill="1" quotePrefix="1">
      <alignment/>
      <protection/>
    </xf>
    <xf numFmtId="181" fontId="7" fillId="0" borderId="17" xfId="42" applyNumberFormat="1" applyFont="1" applyBorder="1" applyAlignment="1">
      <alignment horizontal="center" vertical="center"/>
    </xf>
    <xf numFmtId="181" fontId="7" fillId="0" borderId="15" xfId="42" applyNumberFormat="1" applyFont="1" applyBorder="1" applyAlignment="1">
      <alignment horizontal="center" vertical="center"/>
    </xf>
    <xf numFmtId="181"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xf numFmtId="0" fontId="16"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K67"/>
  <sheetViews>
    <sheetView tabSelected="1" view="pageBreakPreview" zoomScaleSheetLayoutView="100" zoomScalePageLayoutView="0" workbookViewId="0" topLeftCell="A25">
      <selection activeCell="D46" sqref="D46"/>
    </sheetView>
  </sheetViews>
  <sheetFormatPr defaultColWidth="9.140625" defaultRowHeight="15"/>
  <cols>
    <col min="1" max="1" width="4.00390625" style="1" customWidth="1"/>
    <col min="2" max="3" width="3.7109375" style="1" customWidth="1"/>
    <col min="4" max="4" width="25.14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48</v>
      </c>
    </row>
    <row r="8" ht="15.75">
      <c r="A8" s="1" t="s">
        <v>123</v>
      </c>
    </row>
    <row r="10" spans="5:11" s="10" customFormat="1" ht="12.75">
      <c r="E10" s="11"/>
      <c r="F10" s="11"/>
      <c r="G10" s="12"/>
      <c r="H10" s="12"/>
      <c r="I10" s="13"/>
      <c r="J10" s="13"/>
      <c r="K10" s="12"/>
    </row>
    <row r="11" spans="5:11" s="10" customFormat="1" ht="15.75" customHeight="1">
      <c r="E11" s="137" t="s">
        <v>1</v>
      </c>
      <c r="F11" s="138"/>
      <c r="G11" s="139"/>
      <c r="H11" s="14"/>
      <c r="I11" s="137" t="s">
        <v>2</v>
      </c>
      <c r="J11" s="138"/>
      <c r="K11" s="139"/>
    </row>
    <row r="12" spans="5:11" s="10" customFormat="1" ht="45" customHeight="1">
      <c r="E12" s="15" t="s">
        <v>3</v>
      </c>
      <c r="F12" s="15"/>
      <c r="G12" s="16" t="s">
        <v>4</v>
      </c>
      <c r="H12" s="17"/>
      <c r="I12" s="15" t="s">
        <v>47</v>
      </c>
      <c r="J12" s="15"/>
      <c r="K12" s="16" t="s">
        <v>124</v>
      </c>
    </row>
    <row r="13" spans="5:11" s="10" customFormat="1" ht="15">
      <c r="E13" s="18" t="s">
        <v>118</v>
      </c>
      <c r="F13" s="18"/>
      <c r="G13" s="18" t="s">
        <v>111</v>
      </c>
      <c r="H13" s="19"/>
      <c r="I13" s="18" t="str">
        <f>+E13</f>
        <v>30.6.2009</v>
      </c>
      <c r="J13" s="18"/>
      <c r="K13" s="18" t="str">
        <f>+G13</f>
        <v>30.6.2008</v>
      </c>
    </row>
    <row r="14" spans="5:11" s="10" customFormat="1" ht="15">
      <c r="E14" s="20" t="s">
        <v>5</v>
      </c>
      <c r="F14" s="18"/>
      <c r="G14" s="20" t="s">
        <v>5</v>
      </c>
      <c r="H14" s="19"/>
      <c r="I14" s="20" t="s">
        <v>5</v>
      </c>
      <c r="J14" s="18"/>
      <c r="K14" s="20" t="s">
        <v>5</v>
      </c>
    </row>
    <row r="15" spans="5:11" s="10" customFormat="1" ht="12.75">
      <c r="E15" s="11"/>
      <c r="F15" s="11"/>
      <c r="G15" s="11"/>
      <c r="H15" s="12"/>
      <c r="I15" s="11"/>
      <c r="J15" s="13"/>
      <c r="K15" s="11"/>
    </row>
    <row r="16" spans="1:11" s="10" customFormat="1" ht="15">
      <c r="A16" s="21" t="s">
        <v>6</v>
      </c>
      <c r="E16" s="22">
        <v>147041</v>
      </c>
      <c r="F16" s="121"/>
      <c r="G16" s="22">
        <v>230884</v>
      </c>
      <c r="H16" s="122"/>
      <c r="I16" s="24">
        <v>485355</v>
      </c>
      <c r="J16" s="120"/>
      <c r="K16" s="24">
        <v>564882</v>
      </c>
    </row>
    <row r="17" spans="1:11" s="10" customFormat="1" ht="15">
      <c r="A17" s="21"/>
      <c r="E17" s="22"/>
      <c r="F17" s="121"/>
      <c r="G17" s="22"/>
      <c r="H17" s="121"/>
      <c r="I17" s="22"/>
      <c r="J17" s="121"/>
      <c r="K17" s="22"/>
    </row>
    <row r="18" spans="1:11" s="10" customFormat="1" ht="15">
      <c r="A18" s="21" t="s">
        <v>87</v>
      </c>
      <c r="E18" s="22">
        <v>-111941</v>
      </c>
      <c r="F18" s="121"/>
      <c r="G18" s="22">
        <v>-199673</v>
      </c>
      <c r="H18" s="122"/>
      <c r="I18" s="24">
        <v>-407494</v>
      </c>
      <c r="J18" s="121"/>
      <c r="K18" s="24">
        <v>-489402</v>
      </c>
    </row>
    <row r="19" spans="1:11" s="10" customFormat="1" ht="15">
      <c r="A19" s="21"/>
      <c r="E19" s="26"/>
      <c r="F19" s="121"/>
      <c r="G19" s="26"/>
      <c r="H19" s="122"/>
      <c r="I19" s="27"/>
      <c r="J19" s="121"/>
      <c r="K19" s="27"/>
    </row>
    <row r="20" spans="1:11" s="10" customFormat="1" ht="15">
      <c r="A20" s="21"/>
      <c r="E20" s="22"/>
      <c r="F20" s="121"/>
      <c r="G20" s="22"/>
      <c r="H20" s="122"/>
      <c r="I20" s="24"/>
      <c r="J20" s="121"/>
      <c r="K20" s="24"/>
    </row>
    <row r="21" spans="1:11" s="10" customFormat="1" ht="15">
      <c r="A21" s="21" t="s">
        <v>86</v>
      </c>
      <c r="E21" s="22">
        <f>+E16+E18</f>
        <v>35100</v>
      </c>
      <c r="F21" s="121"/>
      <c r="G21" s="22">
        <f>+G16+G18</f>
        <v>31211</v>
      </c>
      <c r="H21" s="121"/>
      <c r="I21" s="22">
        <f>+I16+I18</f>
        <v>77861</v>
      </c>
      <c r="J21" s="121"/>
      <c r="K21" s="22">
        <f>+K16+K18</f>
        <v>75480</v>
      </c>
    </row>
    <row r="22" spans="1:11" s="10" customFormat="1" ht="15">
      <c r="A22" s="21"/>
      <c r="E22" s="108"/>
      <c r="F22" s="121"/>
      <c r="G22" s="108"/>
      <c r="H22" s="122"/>
      <c r="I22" s="108"/>
      <c r="J22" s="121"/>
      <c r="K22" s="108"/>
    </row>
    <row r="23" spans="1:11" s="10" customFormat="1" ht="15">
      <c r="A23" s="21" t="s">
        <v>85</v>
      </c>
      <c r="E23" s="22">
        <v>2901</v>
      </c>
      <c r="F23" s="121"/>
      <c r="G23" s="22">
        <v>3559</v>
      </c>
      <c r="H23" s="121"/>
      <c r="I23" s="24">
        <v>6968</v>
      </c>
      <c r="J23" s="121"/>
      <c r="K23" s="24">
        <v>10089</v>
      </c>
    </row>
    <row r="24" spans="1:11" s="10" customFormat="1" ht="15">
      <c r="A24" s="21"/>
      <c r="E24" s="108"/>
      <c r="F24" s="121"/>
      <c r="G24" s="108"/>
      <c r="H24" s="122"/>
      <c r="I24" s="108"/>
      <c r="J24" s="121"/>
      <c r="K24" s="108"/>
    </row>
    <row r="25" spans="1:11" s="10" customFormat="1" ht="15">
      <c r="A25" s="21" t="s">
        <v>7</v>
      </c>
      <c r="E25" s="22">
        <v>-16293</v>
      </c>
      <c r="F25" s="121"/>
      <c r="G25" s="22">
        <v>-5652</v>
      </c>
      <c r="H25" s="122"/>
      <c r="I25" s="24">
        <v>-32076</v>
      </c>
      <c r="J25" s="121"/>
      <c r="K25" s="24">
        <v>-21592</v>
      </c>
    </row>
    <row r="26" spans="1:11" s="10" customFormat="1" ht="15">
      <c r="A26" s="21"/>
      <c r="B26" s="21"/>
      <c r="E26" s="25"/>
      <c r="F26" s="121"/>
      <c r="G26" s="25"/>
      <c r="H26" s="123"/>
      <c r="I26" s="25"/>
      <c r="J26" s="121"/>
      <c r="K26" s="25"/>
    </row>
    <row r="27" spans="1:11" s="10" customFormat="1" ht="15">
      <c r="A27" s="21" t="s">
        <v>8</v>
      </c>
      <c r="E27" s="22">
        <v>-11249</v>
      </c>
      <c r="F27" s="121"/>
      <c r="G27" s="22">
        <v>-6523</v>
      </c>
      <c r="H27" s="123"/>
      <c r="I27" s="24">
        <v>-22668</v>
      </c>
      <c r="J27" s="121"/>
      <c r="K27" s="24">
        <v>-19858</v>
      </c>
    </row>
    <row r="28" spans="1:11" s="10" customFormat="1" ht="15">
      <c r="A28" s="21"/>
      <c r="E28" s="26"/>
      <c r="F28" s="121"/>
      <c r="G28" s="26"/>
      <c r="H28" s="121"/>
      <c r="I28" s="26"/>
      <c r="J28" s="121"/>
      <c r="K28" s="26"/>
    </row>
    <row r="29" spans="1:11" s="10" customFormat="1" ht="15">
      <c r="A29" s="21"/>
      <c r="B29" s="21"/>
      <c r="E29" s="25"/>
      <c r="F29" s="121"/>
      <c r="G29" s="25"/>
      <c r="H29" s="122"/>
      <c r="I29" s="23"/>
      <c r="J29" s="121"/>
      <c r="K29" s="23"/>
    </row>
    <row r="30" spans="1:11" s="10" customFormat="1" ht="15" customHeight="1">
      <c r="A30" s="28" t="s">
        <v>84</v>
      </c>
      <c r="B30" s="29"/>
      <c r="E30" s="25">
        <f>SUM(E21:E28)</f>
        <v>10459</v>
      </c>
      <c r="F30" s="121"/>
      <c r="G30" s="25">
        <f>SUM(G21:G28)</f>
        <v>22595</v>
      </c>
      <c r="H30" s="122"/>
      <c r="I30" s="25">
        <f>SUM(I21:I28)</f>
        <v>30085</v>
      </c>
      <c r="J30" s="121"/>
      <c r="K30" s="25">
        <f>SUM(K21:K28)</f>
        <v>44119</v>
      </c>
    </row>
    <row r="31" spans="1:11" s="10" customFormat="1" ht="15">
      <c r="A31" s="21"/>
      <c r="B31" s="21"/>
      <c r="E31" s="25"/>
      <c r="F31" s="121"/>
      <c r="G31" s="25"/>
      <c r="H31" s="122"/>
      <c r="I31" s="23"/>
      <c r="J31" s="121"/>
      <c r="K31" s="23"/>
    </row>
    <row r="32" spans="1:11" s="10" customFormat="1" ht="15">
      <c r="A32" s="21" t="s">
        <v>36</v>
      </c>
      <c r="E32" s="22">
        <v>123</v>
      </c>
      <c r="F32" s="121"/>
      <c r="G32" s="22">
        <v>234</v>
      </c>
      <c r="H32" s="122"/>
      <c r="I32" s="24">
        <v>401</v>
      </c>
      <c r="J32" s="121"/>
      <c r="K32" s="24">
        <v>393</v>
      </c>
    </row>
    <row r="33" spans="1:11" s="10" customFormat="1" ht="15">
      <c r="A33" s="21"/>
      <c r="B33" s="21"/>
      <c r="E33" s="25"/>
      <c r="F33" s="121"/>
      <c r="G33" s="25"/>
      <c r="H33" s="122"/>
      <c r="I33" s="23"/>
      <c r="J33" s="121"/>
      <c r="K33" s="23"/>
    </row>
    <row r="34" spans="1:11" s="10" customFormat="1" ht="15">
      <c r="A34" s="21" t="s">
        <v>9</v>
      </c>
      <c r="E34" s="47">
        <v>-10130</v>
      </c>
      <c r="F34" s="121"/>
      <c r="G34" s="47">
        <v>-4737</v>
      </c>
      <c r="H34" s="122"/>
      <c r="I34" s="24">
        <v>-23802</v>
      </c>
      <c r="J34" s="121"/>
      <c r="K34" s="24">
        <v>-16552</v>
      </c>
    </row>
    <row r="35" spans="1:11" s="10" customFormat="1" ht="15">
      <c r="A35" s="21"/>
      <c r="E35" s="26"/>
      <c r="F35" s="121"/>
      <c r="G35" s="26"/>
      <c r="H35" s="122"/>
      <c r="I35" s="27"/>
      <c r="J35" s="121"/>
      <c r="K35" s="27"/>
    </row>
    <row r="36" spans="1:11" s="10" customFormat="1" ht="15">
      <c r="A36" s="21"/>
      <c r="B36" s="21"/>
      <c r="E36" s="25"/>
      <c r="F36" s="121"/>
      <c r="G36" s="25"/>
      <c r="H36" s="122"/>
      <c r="I36" s="23"/>
      <c r="J36" s="121"/>
      <c r="K36" s="23"/>
    </row>
    <row r="37" spans="1:11" s="10" customFormat="1" ht="15" customHeight="1">
      <c r="A37" s="28" t="s">
        <v>10</v>
      </c>
      <c r="B37" s="29"/>
      <c r="E37" s="25">
        <f>SUM(E30:E34)</f>
        <v>452</v>
      </c>
      <c r="F37" s="121"/>
      <c r="G37" s="25">
        <f>SUM(G30:G34)</f>
        <v>18092</v>
      </c>
      <c r="H37" s="122"/>
      <c r="I37" s="25">
        <f>SUM(I30:I34)</f>
        <v>6684</v>
      </c>
      <c r="J37" s="121"/>
      <c r="K37" s="25">
        <f>SUM(K30:K34)</f>
        <v>27960</v>
      </c>
    </row>
    <row r="38" spans="1:11" s="10" customFormat="1" ht="15">
      <c r="A38" s="31"/>
      <c r="B38" s="21"/>
      <c r="E38" s="25"/>
      <c r="F38" s="121"/>
      <c r="G38" s="25"/>
      <c r="H38" s="122"/>
      <c r="I38" s="23"/>
      <c r="J38" s="121"/>
      <c r="K38" s="23"/>
    </row>
    <row r="39" spans="1:11" s="10" customFormat="1" ht="15" customHeight="1">
      <c r="A39" s="28" t="s">
        <v>11</v>
      </c>
      <c r="B39" s="29"/>
      <c r="E39" s="22">
        <v>363</v>
      </c>
      <c r="F39" s="121"/>
      <c r="G39" s="22">
        <v>-2022</v>
      </c>
      <c r="H39" s="122"/>
      <c r="I39" s="24">
        <v>-210</v>
      </c>
      <c r="J39" s="121"/>
      <c r="K39" s="24">
        <v>1423</v>
      </c>
    </row>
    <row r="40" spans="1:11" s="10" customFormat="1" ht="15">
      <c r="A40" s="32"/>
      <c r="B40" s="33"/>
      <c r="E40" s="26"/>
      <c r="F40" s="121"/>
      <c r="G40" s="26"/>
      <c r="H40" s="122"/>
      <c r="I40" s="27"/>
      <c r="J40" s="121"/>
      <c r="K40" s="27"/>
    </row>
    <row r="41" spans="1:11" s="10" customFormat="1" ht="15">
      <c r="A41" s="31"/>
      <c r="B41" s="21"/>
      <c r="E41" s="34"/>
      <c r="F41" s="121"/>
      <c r="G41" s="34"/>
      <c r="H41" s="122"/>
      <c r="I41" s="35"/>
      <c r="J41" s="121"/>
      <c r="K41" s="35"/>
    </row>
    <row r="42" spans="1:11" s="10" customFormat="1" ht="15">
      <c r="A42" s="21" t="s">
        <v>125</v>
      </c>
      <c r="B42" s="33"/>
      <c r="E42" s="22">
        <f>SUM(E36:E40)</f>
        <v>815</v>
      </c>
      <c r="F42" s="121"/>
      <c r="G42" s="22">
        <f>SUM(G36:G40)</f>
        <v>16070</v>
      </c>
      <c r="H42" s="122"/>
      <c r="I42" s="22">
        <f>SUM(I36:I40)</f>
        <v>6474</v>
      </c>
      <c r="J42" s="121"/>
      <c r="K42" s="22">
        <f>SUM(K36:K40)</f>
        <v>29383</v>
      </c>
    </row>
    <row r="43" spans="1:11" s="10" customFormat="1" ht="15">
      <c r="A43" s="21"/>
      <c r="B43" s="33"/>
      <c r="E43" s="22"/>
      <c r="F43" s="121"/>
      <c r="G43" s="22"/>
      <c r="H43" s="120"/>
      <c r="I43" s="22"/>
      <c r="J43" s="121"/>
      <c r="K43" s="22"/>
    </row>
    <row r="44" spans="1:11" s="10" customFormat="1" ht="15">
      <c r="A44" s="21" t="s">
        <v>147</v>
      </c>
      <c r="B44" s="33"/>
      <c r="E44" s="22"/>
      <c r="F44" s="121"/>
      <c r="G44" s="22"/>
      <c r="H44" s="120"/>
      <c r="I44" s="22"/>
      <c r="J44" s="121"/>
      <c r="K44" s="22"/>
    </row>
    <row r="45" spans="1:11" s="10" customFormat="1" ht="15">
      <c r="A45" s="21" t="s">
        <v>126</v>
      </c>
      <c r="B45" s="33"/>
      <c r="E45" s="26">
        <v>73</v>
      </c>
      <c r="F45" s="121"/>
      <c r="G45" s="26">
        <v>0</v>
      </c>
      <c r="H45" s="122"/>
      <c r="I45" s="26">
        <v>73</v>
      </c>
      <c r="J45" s="121"/>
      <c r="K45" s="26">
        <v>0</v>
      </c>
    </row>
    <row r="46" spans="1:11" s="10" customFormat="1" ht="15">
      <c r="A46" s="21"/>
      <c r="B46" s="33"/>
      <c r="E46" s="22"/>
      <c r="F46" s="121"/>
      <c r="G46" s="22"/>
      <c r="H46" s="122"/>
      <c r="I46" s="22"/>
      <c r="J46" s="121"/>
      <c r="K46" s="22"/>
    </row>
    <row r="47" spans="1:11" s="10" customFormat="1" ht="15.75" thickBot="1">
      <c r="A47" s="21" t="s">
        <v>148</v>
      </c>
      <c r="B47" s="21"/>
      <c r="E47" s="36">
        <f>SUM(E42:E45)</f>
        <v>888</v>
      </c>
      <c r="F47" s="121"/>
      <c r="G47" s="36">
        <f>SUM(G42:G45)</f>
        <v>16070</v>
      </c>
      <c r="H47" s="121"/>
      <c r="I47" s="36">
        <f>SUM(I42:I45)</f>
        <v>6547</v>
      </c>
      <c r="J47" s="121"/>
      <c r="K47" s="36">
        <f>SUM(K42:K45)</f>
        <v>29383</v>
      </c>
    </row>
    <row r="48" spans="1:11" s="10" customFormat="1" ht="15.75" thickTop="1">
      <c r="A48" s="21"/>
      <c r="B48" s="21"/>
      <c r="E48" s="25"/>
      <c r="F48" s="121"/>
      <c r="G48" s="25"/>
      <c r="H48" s="121"/>
      <c r="I48" s="23"/>
      <c r="J48" s="121"/>
      <c r="K48" s="23"/>
    </row>
    <row r="49" spans="1:11" s="10" customFormat="1" ht="15">
      <c r="A49" s="21" t="s">
        <v>88</v>
      </c>
      <c r="B49" s="21"/>
      <c r="E49" s="25"/>
      <c r="F49" s="121"/>
      <c r="G49" s="25"/>
      <c r="H49" s="121"/>
      <c r="I49" s="23"/>
      <c r="J49" s="121"/>
      <c r="K49" s="23"/>
    </row>
    <row r="50" spans="1:11" s="10" customFormat="1" ht="15">
      <c r="A50" s="21" t="s">
        <v>98</v>
      </c>
      <c r="B50" s="21"/>
      <c r="E50" s="22">
        <v>581</v>
      </c>
      <c r="F50" s="121"/>
      <c r="G50" s="22">
        <v>15911</v>
      </c>
      <c r="H50" s="122"/>
      <c r="I50" s="22">
        <v>6396</v>
      </c>
      <c r="J50" s="121"/>
      <c r="K50" s="22">
        <v>29080</v>
      </c>
    </row>
    <row r="51" spans="1:11" s="10" customFormat="1" ht="15">
      <c r="A51" s="21" t="s">
        <v>99</v>
      </c>
      <c r="B51" s="21"/>
      <c r="E51" s="22">
        <v>307</v>
      </c>
      <c r="F51" s="121"/>
      <c r="G51" s="22">
        <v>159</v>
      </c>
      <c r="H51" s="122"/>
      <c r="I51" s="24">
        <v>151</v>
      </c>
      <c r="J51" s="121"/>
      <c r="K51" s="24">
        <v>303</v>
      </c>
    </row>
    <row r="52" spans="1:11" s="10" customFormat="1" ht="15.75" thickBot="1">
      <c r="A52" s="21"/>
      <c r="B52" s="21"/>
      <c r="E52" s="117">
        <f>SUM(E50:E51)</f>
        <v>888</v>
      </c>
      <c r="F52" s="121"/>
      <c r="G52" s="117">
        <f>SUM(G50:G51)</f>
        <v>16070</v>
      </c>
      <c r="H52" s="121"/>
      <c r="I52" s="117">
        <f>SUM(I50:I51)</f>
        <v>6547</v>
      </c>
      <c r="J52" s="121"/>
      <c r="K52" s="117">
        <f>SUM(K50:K51)</f>
        <v>29383</v>
      </c>
    </row>
    <row r="53" spans="1:11" s="10" customFormat="1" ht="15.75" thickTop="1">
      <c r="A53" s="21"/>
      <c r="B53" s="21"/>
      <c r="E53" s="25"/>
      <c r="F53" s="121"/>
      <c r="G53" s="25"/>
      <c r="H53" s="121"/>
      <c r="I53" s="23"/>
      <c r="J53" s="121"/>
      <c r="K53" s="23"/>
    </row>
    <row r="54" spans="1:11" s="10" customFormat="1" ht="15">
      <c r="A54" s="28" t="s">
        <v>89</v>
      </c>
      <c r="B54" s="21"/>
      <c r="E54" s="25"/>
      <c r="F54" s="121"/>
      <c r="G54" s="25"/>
      <c r="H54" s="121"/>
      <c r="I54" s="23"/>
      <c r="J54" s="121"/>
      <c r="K54" s="23"/>
    </row>
    <row r="55" spans="1:11" s="10" customFormat="1" ht="15">
      <c r="A55" s="21" t="s">
        <v>100</v>
      </c>
      <c r="E55" s="25"/>
      <c r="F55" s="121"/>
      <c r="G55" s="25"/>
      <c r="H55" s="121"/>
      <c r="I55" s="23"/>
      <c r="J55" s="121"/>
      <c r="K55" s="23"/>
    </row>
    <row r="56" spans="1:11" s="10" customFormat="1" ht="15.75" customHeight="1">
      <c r="A56" s="28" t="s">
        <v>90</v>
      </c>
      <c r="B56" s="29"/>
      <c r="E56" s="110">
        <v>0.42143067692400404</v>
      </c>
      <c r="F56" s="121"/>
      <c r="G56" s="110">
        <v>11.54</v>
      </c>
      <c r="H56" s="121"/>
      <c r="I56" s="110">
        <v>4.639364216189208</v>
      </c>
      <c r="J56" s="121"/>
      <c r="K56" s="126">
        <v>21.09</v>
      </c>
    </row>
    <row r="57" spans="1:11" s="10" customFormat="1" ht="15">
      <c r="A57" s="31"/>
      <c r="B57" s="21"/>
      <c r="E57" s="34"/>
      <c r="F57" s="22"/>
      <c r="G57" s="34"/>
      <c r="H57" s="22"/>
      <c r="I57" s="35"/>
      <c r="J57" s="22"/>
      <c r="K57" s="35"/>
    </row>
    <row r="58" spans="1:11" s="10" customFormat="1" ht="15.75" customHeight="1">
      <c r="A58" s="28" t="s">
        <v>91</v>
      </c>
      <c r="B58" s="29"/>
      <c r="E58" s="107" t="s">
        <v>42</v>
      </c>
      <c r="F58" s="22"/>
      <c r="G58" s="107" t="s">
        <v>42</v>
      </c>
      <c r="H58" s="22"/>
      <c r="I58" s="107" t="s">
        <v>42</v>
      </c>
      <c r="J58" s="22"/>
      <c r="K58" s="107" t="s">
        <v>42</v>
      </c>
    </row>
    <row r="59" spans="1:11" s="10" customFormat="1" ht="15">
      <c r="A59" s="21"/>
      <c r="B59" s="21"/>
      <c r="E59" s="25"/>
      <c r="F59" s="22"/>
      <c r="G59" s="23"/>
      <c r="H59" s="22"/>
      <c r="I59" s="23"/>
      <c r="J59" s="22"/>
      <c r="K59" s="23"/>
    </row>
    <row r="60" spans="1:11" s="10" customFormat="1" ht="15">
      <c r="A60" s="21"/>
      <c r="B60" s="21"/>
      <c r="E60" s="25"/>
      <c r="F60" s="22"/>
      <c r="G60" s="23"/>
      <c r="H60" s="22"/>
      <c r="I60" s="37"/>
      <c r="J60" s="22"/>
      <c r="K60" s="23"/>
    </row>
    <row r="61" spans="1:11" s="10" customFormat="1" ht="15">
      <c r="A61" s="21"/>
      <c r="B61" s="21"/>
      <c r="E61" s="25"/>
      <c r="F61" s="22"/>
      <c r="G61" s="23"/>
      <c r="H61" s="22"/>
      <c r="I61" s="23"/>
      <c r="J61" s="22"/>
      <c r="K61" s="23"/>
    </row>
    <row r="62" spans="1:11" s="10" customFormat="1" ht="15">
      <c r="A62" s="21"/>
      <c r="B62" s="21"/>
      <c r="E62" s="25"/>
      <c r="F62" s="22"/>
      <c r="G62" s="23"/>
      <c r="H62" s="22"/>
      <c r="I62" s="23"/>
      <c r="J62" s="22"/>
      <c r="K62" s="23"/>
    </row>
    <row r="63" spans="1:11" s="10" customFormat="1" ht="15">
      <c r="A63" s="21"/>
      <c r="B63" s="21"/>
      <c r="E63" s="25"/>
      <c r="F63" s="22"/>
      <c r="G63" s="23"/>
      <c r="H63" s="22"/>
      <c r="I63" s="23"/>
      <c r="J63" s="22"/>
      <c r="K63" s="23"/>
    </row>
    <row r="64" spans="6:11" ht="15.75">
      <c r="F64" s="22"/>
      <c r="G64" s="4"/>
      <c r="H64" s="22"/>
      <c r="J64" s="22"/>
      <c r="K64" s="4"/>
    </row>
    <row r="65" spans="1:11" ht="49.5" customHeight="1">
      <c r="A65" s="140" t="s">
        <v>106</v>
      </c>
      <c r="B65" s="140"/>
      <c r="C65" s="140"/>
      <c r="D65" s="140"/>
      <c r="E65" s="140"/>
      <c r="F65" s="140"/>
      <c r="G65" s="140"/>
      <c r="H65" s="140"/>
      <c r="I65" s="140"/>
      <c r="J65" s="140"/>
      <c r="K65" s="140"/>
    </row>
    <row r="66" spans="6:11" ht="15.75">
      <c r="F66" s="22"/>
      <c r="G66" s="4"/>
      <c r="H66" s="4"/>
      <c r="J66" s="22"/>
      <c r="K66" s="4"/>
    </row>
    <row r="67" spans="7:11" ht="15.75">
      <c r="G67" s="4"/>
      <c r="H67" s="4"/>
      <c r="K67" s="4"/>
    </row>
  </sheetData>
  <sheetProtection/>
  <mergeCells count="3">
    <mergeCell ref="E11:G11"/>
    <mergeCell ref="I11:K11"/>
    <mergeCell ref="A65:K65"/>
  </mergeCells>
  <printOptions/>
  <pageMargins left="0.7874015748031497" right="0.3937007874015748" top="0.7874015748031497" bottom="0.1968503937007874" header="0.2362204724409449" footer="0.15748031496062992"/>
  <pageSetup horizontalDpi="600" verticalDpi="600" orientation="portrait" paperSize="9" scale="75"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I568"/>
  <sheetViews>
    <sheetView view="pageBreakPreview" zoomScaleSheetLayoutView="100" zoomScalePageLayoutView="0" workbookViewId="0" topLeftCell="A40">
      <selection activeCell="L5" sqref="L5"/>
    </sheetView>
  </sheetViews>
  <sheetFormatPr defaultColWidth="9.140625" defaultRowHeight="15"/>
  <cols>
    <col min="1" max="1" width="4.00390625" style="0" customWidth="1"/>
    <col min="2" max="2" width="3.421875" style="0" customWidth="1"/>
    <col min="5" max="5" width="26.2812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12</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13</v>
      </c>
      <c r="G10" s="41"/>
      <c r="H10" s="42" t="s">
        <v>14</v>
      </c>
    </row>
    <row r="11" spans="1:8" ht="15">
      <c r="A11" s="21"/>
      <c r="B11" s="21"/>
      <c r="C11" s="21"/>
      <c r="D11" s="21"/>
      <c r="E11" s="21"/>
      <c r="F11" s="18" t="str">
        <f>+pl!E13</f>
        <v>30.6.2009</v>
      </c>
      <c r="G11" s="30"/>
      <c r="H11" s="18" t="s">
        <v>111</v>
      </c>
    </row>
    <row r="12" spans="1:8" ht="15">
      <c r="A12" s="21"/>
      <c r="B12" s="21"/>
      <c r="C12" s="21"/>
      <c r="D12" s="21"/>
      <c r="E12" s="21"/>
      <c r="F12" s="20" t="s">
        <v>5</v>
      </c>
      <c r="G12" s="30"/>
      <c r="H12" s="43" t="s">
        <v>5</v>
      </c>
    </row>
    <row r="13" spans="1:8" ht="15">
      <c r="A13" s="21" t="s">
        <v>49</v>
      </c>
      <c r="B13" s="21"/>
      <c r="C13" s="21"/>
      <c r="D13" s="21"/>
      <c r="E13" s="21"/>
      <c r="F13" s="18"/>
      <c r="G13" s="30"/>
      <c r="H13" s="44"/>
    </row>
    <row r="14" spans="1:8" ht="15">
      <c r="A14" s="21" t="s">
        <v>52</v>
      </c>
      <c r="B14" s="21"/>
      <c r="D14" s="21"/>
      <c r="E14" s="21"/>
      <c r="F14" s="25"/>
      <c r="G14" s="25"/>
      <c r="H14" s="40"/>
    </row>
    <row r="15" spans="2:8" ht="15">
      <c r="B15" s="21" t="s">
        <v>15</v>
      </c>
      <c r="D15" s="21"/>
      <c r="E15" s="47"/>
      <c r="F15" s="127">
        <v>433295</v>
      </c>
      <c r="G15" s="127"/>
      <c r="H15" s="127">
        <v>413101</v>
      </c>
    </row>
    <row r="16" spans="2:8" ht="15">
      <c r="B16" s="21" t="s">
        <v>109</v>
      </c>
      <c r="D16" s="21"/>
      <c r="E16" s="47"/>
      <c r="F16" s="127">
        <v>1424</v>
      </c>
      <c r="G16" s="127"/>
      <c r="H16" s="127">
        <v>396</v>
      </c>
    </row>
    <row r="17" spans="2:8" ht="15">
      <c r="B17" s="21" t="s">
        <v>110</v>
      </c>
      <c r="D17" s="21"/>
      <c r="E17" s="47"/>
      <c r="F17" s="127">
        <v>34572</v>
      </c>
      <c r="G17" s="127"/>
      <c r="H17" s="127">
        <v>34584</v>
      </c>
    </row>
    <row r="18" spans="2:8" ht="15">
      <c r="B18" s="21" t="s">
        <v>50</v>
      </c>
      <c r="D18" s="21"/>
      <c r="E18" s="47"/>
      <c r="F18" s="127">
        <v>50</v>
      </c>
      <c r="G18" s="127"/>
      <c r="H18" s="127">
        <v>50</v>
      </c>
    </row>
    <row r="19" spans="2:8" ht="15" hidden="1">
      <c r="B19" s="21" t="s">
        <v>80</v>
      </c>
      <c r="D19" s="21"/>
      <c r="E19" s="47"/>
      <c r="F19" s="127">
        <v>0</v>
      </c>
      <c r="G19" s="127"/>
      <c r="H19" s="127">
        <v>0</v>
      </c>
    </row>
    <row r="20" spans="2:8" ht="15">
      <c r="B20" s="21" t="s">
        <v>81</v>
      </c>
      <c r="D20" s="21"/>
      <c r="E20" s="47"/>
      <c r="F20" s="127">
        <v>14489</v>
      </c>
      <c r="G20" s="127"/>
      <c r="H20" s="127">
        <v>14572</v>
      </c>
    </row>
    <row r="21" spans="2:8" ht="15">
      <c r="B21" s="21" t="s">
        <v>92</v>
      </c>
      <c r="D21" s="21"/>
      <c r="E21" s="47"/>
      <c r="F21" s="127">
        <v>0</v>
      </c>
      <c r="G21" s="127"/>
      <c r="H21" s="127">
        <v>254</v>
      </c>
    </row>
    <row r="22" spans="2:8" ht="15">
      <c r="B22" s="21"/>
      <c r="D22" s="21"/>
      <c r="E22" s="47"/>
      <c r="F22" s="128">
        <f>SUM(F15:F21)</f>
        <v>483830</v>
      </c>
      <c r="G22" s="127"/>
      <c r="H22" s="128">
        <f>SUM(H15:H21)</f>
        <v>462957</v>
      </c>
    </row>
    <row r="23" spans="1:8" ht="15">
      <c r="A23" s="21"/>
      <c r="B23" s="21"/>
      <c r="C23" s="21"/>
      <c r="D23" s="21"/>
      <c r="E23" s="47"/>
      <c r="F23" s="127"/>
      <c r="G23" s="127"/>
      <c r="H23" s="129"/>
    </row>
    <row r="24" spans="1:8" ht="15">
      <c r="A24" s="21" t="s">
        <v>51</v>
      </c>
      <c r="B24" s="21"/>
      <c r="D24" s="21"/>
      <c r="E24" s="47"/>
      <c r="F24" s="130"/>
      <c r="G24" s="127"/>
      <c r="H24" s="131"/>
    </row>
    <row r="25" spans="2:8" ht="15">
      <c r="B25" s="21" t="s">
        <v>82</v>
      </c>
      <c r="D25" s="21"/>
      <c r="E25" s="113"/>
      <c r="F25" s="130">
        <v>0</v>
      </c>
      <c r="G25" s="127"/>
      <c r="H25" s="130">
        <v>43115</v>
      </c>
    </row>
    <row r="26" spans="1:8" ht="15">
      <c r="A26" s="21"/>
      <c r="B26" s="21" t="s">
        <v>16</v>
      </c>
      <c r="D26" s="21"/>
      <c r="E26" s="47"/>
      <c r="F26" s="130">
        <v>67362</v>
      </c>
      <c r="G26" s="127"/>
      <c r="H26" s="130">
        <v>67536</v>
      </c>
    </row>
    <row r="27" spans="1:8" ht="15">
      <c r="A27" s="21"/>
      <c r="B27" s="21" t="s">
        <v>17</v>
      </c>
      <c r="D27" s="21"/>
      <c r="E27" s="47"/>
      <c r="F27" s="130">
        <v>32721</v>
      </c>
      <c r="G27" s="127"/>
      <c r="H27" s="130">
        <v>35912</v>
      </c>
    </row>
    <row r="28" spans="1:8" ht="15">
      <c r="A28" s="21"/>
      <c r="B28" s="21" t="s">
        <v>18</v>
      </c>
      <c r="D28" s="21"/>
      <c r="E28" s="47"/>
      <c r="F28" s="130">
        <v>42459</v>
      </c>
      <c r="G28" s="127"/>
      <c r="H28" s="130">
        <v>41402</v>
      </c>
    </row>
    <row r="29" spans="1:8" ht="15">
      <c r="A29" s="21"/>
      <c r="B29" s="21" t="s">
        <v>72</v>
      </c>
      <c r="D29" s="21"/>
      <c r="E29" s="47"/>
      <c r="F29" s="132">
        <v>17070</v>
      </c>
      <c r="G29" s="127"/>
      <c r="H29" s="132">
        <v>18543</v>
      </c>
    </row>
    <row r="30" spans="1:9" ht="15">
      <c r="A30" s="21"/>
      <c r="B30" s="21"/>
      <c r="D30" s="21"/>
      <c r="E30" s="113"/>
      <c r="F30" s="130">
        <f>SUM(F24:F29)</f>
        <v>159612</v>
      </c>
      <c r="G30" s="130"/>
      <c r="H30" s="130">
        <f>SUM(H24:H29)</f>
        <v>206508</v>
      </c>
      <c r="I30" s="114"/>
    </row>
    <row r="31" spans="1:9" ht="15">
      <c r="A31" s="21"/>
      <c r="B31" s="21" t="s">
        <v>127</v>
      </c>
      <c r="D31" s="21"/>
      <c r="E31" s="113"/>
      <c r="F31" s="132">
        <v>62190</v>
      </c>
      <c r="G31" s="130"/>
      <c r="H31" s="132">
        <v>0</v>
      </c>
      <c r="I31" s="114"/>
    </row>
    <row r="32" spans="1:9" ht="15">
      <c r="A32" s="21"/>
      <c r="B32" s="21"/>
      <c r="D32" s="21"/>
      <c r="E32" s="113"/>
      <c r="F32" s="130">
        <f>SUM(F30:F31)</f>
        <v>221802</v>
      </c>
      <c r="G32" s="130"/>
      <c r="H32" s="130">
        <f>SUM(H30:H31)</f>
        <v>206508</v>
      </c>
      <c r="I32" s="114"/>
    </row>
    <row r="33" spans="1:8" ht="15.75" thickBot="1">
      <c r="A33" s="21" t="s">
        <v>53</v>
      </c>
      <c r="B33" s="21"/>
      <c r="D33" s="21"/>
      <c r="E33" s="47"/>
      <c r="F33" s="133">
        <f>+F32+F22</f>
        <v>705632</v>
      </c>
      <c r="G33" s="127"/>
      <c r="H33" s="133">
        <f>+H32+H22</f>
        <v>669465</v>
      </c>
    </row>
    <row r="34" spans="1:8" ht="15">
      <c r="A34" s="21"/>
      <c r="B34" s="21"/>
      <c r="D34" s="21"/>
      <c r="E34" s="47"/>
      <c r="F34" s="130"/>
      <c r="G34" s="127"/>
      <c r="H34" s="130"/>
    </row>
    <row r="35" spans="1:8" ht="15">
      <c r="A35" s="21" t="s">
        <v>59</v>
      </c>
      <c r="B35" s="21"/>
      <c r="D35" s="21"/>
      <c r="E35" s="47"/>
      <c r="F35" s="130"/>
      <c r="G35" s="127"/>
      <c r="H35" s="130"/>
    </row>
    <row r="36" spans="1:8" ht="15">
      <c r="A36" s="21" t="s">
        <v>76</v>
      </c>
      <c r="B36" s="21"/>
      <c r="D36" s="21"/>
      <c r="E36" s="47"/>
      <c r="F36" s="127"/>
      <c r="G36" s="127"/>
      <c r="H36" s="127"/>
    </row>
    <row r="37" spans="2:8" ht="15">
      <c r="B37" s="21" t="s">
        <v>21</v>
      </c>
      <c r="D37" s="21"/>
      <c r="E37" s="47"/>
      <c r="F37" s="127">
        <v>76591</v>
      </c>
      <c r="G37" s="127"/>
      <c r="H37" s="127">
        <v>76591</v>
      </c>
    </row>
    <row r="38" spans="2:8" ht="15">
      <c r="B38" s="21" t="s">
        <v>22</v>
      </c>
      <c r="D38" s="21"/>
      <c r="E38" s="47"/>
      <c r="F38" s="127">
        <v>54926</v>
      </c>
      <c r="G38" s="127"/>
      <c r="H38" s="127">
        <v>54926</v>
      </c>
    </row>
    <row r="39" spans="2:8" ht="15">
      <c r="B39" s="21" t="s">
        <v>54</v>
      </c>
      <c r="D39" s="21"/>
      <c r="E39" s="47"/>
      <c r="F39" s="127">
        <v>126038</v>
      </c>
      <c r="G39" s="127"/>
      <c r="H39" s="127">
        <v>119642</v>
      </c>
    </row>
    <row r="40" spans="2:8" ht="15">
      <c r="B40" s="21" t="s">
        <v>77</v>
      </c>
      <c r="D40" s="21"/>
      <c r="E40" s="47"/>
      <c r="F40" s="132">
        <v>-12590</v>
      </c>
      <c r="G40" s="127"/>
      <c r="H40" s="132">
        <v>-12590</v>
      </c>
    </row>
    <row r="41" spans="1:8" ht="15">
      <c r="A41" s="21"/>
      <c r="B41" s="21"/>
      <c r="D41" s="21"/>
      <c r="E41" s="47"/>
      <c r="F41" s="127">
        <f>SUM(F37:F40)</f>
        <v>244965</v>
      </c>
      <c r="G41" s="127"/>
      <c r="H41" s="127">
        <f>SUM(H37:H40)</f>
        <v>238569</v>
      </c>
    </row>
    <row r="42" spans="1:8" ht="15">
      <c r="A42" s="21" t="s">
        <v>78</v>
      </c>
      <c r="B42" s="21"/>
      <c r="D42" s="21"/>
      <c r="E42" s="47"/>
      <c r="F42" s="127">
        <v>3286</v>
      </c>
      <c r="G42" s="127"/>
      <c r="H42" s="127">
        <v>3135</v>
      </c>
    </row>
    <row r="43" spans="1:8" ht="15">
      <c r="A43" s="21" t="s">
        <v>79</v>
      </c>
      <c r="B43" s="21"/>
      <c r="D43" s="21"/>
      <c r="E43" s="47"/>
      <c r="F43" s="128">
        <f>SUM(F41:F42)</f>
        <v>248251</v>
      </c>
      <c r="G43" s="127"/>
      <c r="H43" s="128">
        <f>SUM(H41:H42)</f>
        <v>241704</v>
      </c>
    </row>
    <row r="44" spans="1:8" ht="15">
      <c r="A44" s="21"/>
      <c r="B44" s="21"/>
      <c r="D44" s="21"/>
      <c r="E44" s="47"/>
      <c r="F44" s="130"/>
      <c r="G44" s="127"/>
      <c r="H44" s="130"/>
    </row>
    <row r="45" spans="1:8" ht="15">
      <c r="A45" s="21" t="s">
        <v>55</v>
      </c>
      <c r="B45" s="21"/>
      <c r="D45" s="21"/>
      <c r="E45" s="47"/>
      <c r="F45" s="127"/>
      <c r="G45" s="127"/>
      <c r="H45" s="127"/>
    </row>
    <row r="46" spans="2:8" ht="15">
      <c r="B46" s="21" t="s">
        <v>40</v>
      </c>
      <c r="D46" s="21"/>
      <c r="E46" s="47"/>
      <c r="F46" s="127">
        <v>240655</v>
      </c>
      <c r="G46" s="127"/>
      <c r="H46" s="127">
        <v>181764</v>
      </c>
    </row>
    <row r="47" spans="2:8" ht="15">
      <c r="B47" s="21" t="s">
        <v>56</v>
      </c>
      <c r="D47" s="21"/>
      <c r="E47" s="47"/>
      <c r="F47" s="127">
        <v>15868</v>
      </c>
      <c r="G47" s="127"/>
      <c r="H47" s="127">
        <v>15879</v>
      </c>
    </row>
    <row r="48" spans="1:8" ht="15">
      <c r="A48" s="21"/>
      <c r="B48" s="21"/>
      <c r="D48" s="21"/>
      <c r="E48" s="21"/>
      <c r="F48" s="128">
        <f>SUM(F46:F47)</f>
        <v>256523</v>
      </c>
      <c r="G48" s="127"/>
      <c r="H48" s="128">
        <f>SUM(H46:H47)</f>
        <v>197643</v>
      </c>
    </row>
    <row r="49" spans="1:8" ht="15">
      <c r="A49" s="21"/>
      <c r="B49" s="21"/>
      <c r="D49" s="21"/>
      <c r="E49" s="47"/>
      <c r="F49" s="130"/>
      <c r="G49" s="127"/>
      <c r="H49" s="130"/>
    </row>
    <row r="50" spans="1:8" ht="15">
      <c r="A50" s="21" t="s">
        <v>57</v>
      </c>
      <c r="B50" s="21"/>
      <c r="D50" s="21"/>
      <c r="E50" s="47"/>
      <c r="F50" s="130"/>
      <c r="G50" s="127"/>
      <c r="H50" s="130"/>
    </row>
    <row r="51" spans="1:8" ht="15">
      <c r="A51" s="21"/>
      <c r="B51" s="21" t="s">
        <v>40</v>
      </c>
      <c r="D51" s="21"/>
      <c r="E51" s="47"/>
      <c r="F51" s="130">
        <v>52935</v>
      </c>
      <c r="G51" s="127"/>
      <c r="H51" s="130">
        <v>89113</v>
      </c>
    </row>
    <row r="52" spans="1:8" ht="15">
      <c r="A52" s="21"/>
      <c r="B52" s="21" t="s">
        <v>19</v>
      </c>
      <c r="D52" s="21"/>
      <c r="E52" s="47"/>
      <c r="F52" s="130">
        <v>51939</v>
      </c>
      <c r="G52" s="127"/>
      <c r="H52" s="130">
        <v>60960</v>
      </c>
    </row>
    <row r="53" spans="1:8" ht="15">
      <c r="A53" s="21"/>
      <c r="B53" s="21" t="s">
        <v>20</v>
      </c>
      <c r="D53" s="21"/>
      <c r="E53" s="47"/>
      <c r="F53" s="130">
        <v>27566</v>
      </c>
      <c r="G53" s="127"/>
      <c r="H53" s="130">
        <v>66838</v>
      </c>
    </row>
    <row r="54" spans="1:8" ht="15">
      <c r="A54" s="21"/>
      <c r="B54" s="21" t="s">
        <v>83</v>
      </c>
      <c r="D54" s="21"/>
      <c r="E54" s="47"/>
      <c r="F54" s="132">
        <v>11137</v>
      </c>
      <c r="G54" s="127"/>
      <c r="H54" s="132">
        <v>13207</v>
      </c>
    </row>
    <row r="55" spans="1:9" ht="15">
      <c r="A55" s="21"/>
      <c r="B55" s="21"/>
      <c r="D55" s="21"/>
      <c r="E55" s="115"/>
      <c r="F55" s="130">
        <f>SUM(F51:F54)</f>
        <v>143577</v>
      </c>
      <c r="G55" s="72"/>
      <c r="H55" s="130">
        <f>SUM(H50:H54)</f>
        <v>230118</v>
      </c>
      <c r="I55" s="116"/>
    </row>
    <row r="56" spans="1:9" ht="15">
      <c r="A56" s="21"/>
      <c r="B56" s="21" t="s">
        <v>128</v>
      </c>
      <c r="D56" s="21"/>
      <c r="E56" s="115"/>
      <c r="F56" s="130"/>
      <c r="G56" s="72"/>
      <c r="H56" s="130"/>
      <c r="I56" s="116"/>
    </row>
    <row r="57" spans="1:9" ht="15">
      <c r="A57" s="21"/>
      <c r="B57" s="21"/>
      <c r="C57" s="21" t="s">
        <v>129</v>
      </c>
      <c r="D57" s="21"/>
      <c r="E57" s="115"/>
      <c r="F57" s="132">
        <v>57281</v>
      </c>
      <c r="G57" s="72"/>
      <c r="H57" s="132">
        <v>0</v>
      </c>
      <c r="I57" s="116"/>
    </row>
    <row r="58" spans="1:9" ht="15">
      <c r="A58" s="21"/>
      <c r="B58" s="21"/>
      <c r="D58" s="21"/>
      <c r="E58" s="115"/>
      <c r="F58" s="132">
        <f>SUM(F55:F57)</f>
        <v>200858</v>
      </c>
      <c r="G58" s="72"/>
      <c r="H58" s="132">
        <f>SUM(H55:H57)</f>
        <v>230118</v>
      </c>
      <c r="I58" s="116"/>
    </row>
    <row r="59" spans="1:8" ht="15">
      <c r="A59" s="21" t="s">
        <v>58</v>
      </c>
      <c r="B59" s="21"/>
      <c r="D59" s="21"/>
      <c r="E59" s="47"/>
      <c r="F59" s="132">
        <f>+F58+F48</f>
        <v>457381</v>
      </c>
      <c r="G59" s="127"/>
      <c r="H59" s="132">
        <f>+H58+H48</f>
        <v>427761</v>
      </c>
    </row>
    <row r="60" spans="1:8" ht="15.75" thickBot="1">
      <c r="A60" s="21" t="s">
        <v>60</v>
      </c>
      <c r="B60" s="21"/>
      <c r="D60" s="21"/>
      <c r="E60" s="47"/>
      <c r="F60" s="133">
        <f>+F59+F43</f>
        <v>705632</v>
      </c>
      <c r="G60" s="127"/>
      <c r="H60" s="133">
        <f>+H59+H43</f>
        <v>669465</v>
      </c>
    </row>
    <row r="61" spans="1:8" ht="15">
      <c r="A61" s="21"/>
      <c r="B61" s="21"/>
      <c r="D61" s="21"/>
      <c r="E61" s="47"/>
      <c r="F61" s="127"/>
      <c r="G61" s="127"/>
      <c r="H61" s="127"/>
    </row>
    <row r="62" spans="1:8" ht="15.75" thickBot="1">
      <c r="A62" s="21" t="s">
        <v>46</v>
      </c>
      <c r="B62" s="21"/>
      <c r="D62" s="21"/>
      <c r="E62" s="21"/>
      <c r="F62" s="134">
        <v>1.7768634384283761</v>
      </c>
      <c r="G62" s="127"/>
      <c r="H62" s="134">
        <v>1.730469796266484</v>
      </c>
    </row>
    <row r="63" spans="1:8" ht="17.25" customHeight="1" thickTop="1">
      <c r="A63" s="21"/>
      <c r="B63" s="21"/>
      <c r="D63" s="21"/>
      <c r="E63" s="23"/>
      <c r="F63" s="127"/>
      <c r="G63" s="127"/>
      <c r="H63" s="127"/>
    </row>
    <row r="64" spans="1:8" ht="15">
      <c r="A64" s="21"/>
      <c r="B64" s="21"/>
      <c r="D64" s="21"/>
      <c r="E64" s="23"/>
      <c r="F64" s="135"/>
      <c r="G64" s="127"/>
      <c r="H64" s="135"/>
    </row>
    <row r="65" spans="1:8" ht="15">
      <c r="A65" s="21"/>
      <c r="B65" s="21"/>
      <c r="D65" s="21"/>
      <c r="E65" s="21"/>
      <c r="F65" s="45"/>
      <c r="G65" s="25"/>
      <c r="H65" s="45"/>
    </row>
    <row r="66" spans="6:8" ht="15">
      <c r="F66" s="46"/>
      <c r="H66" s="47"/>
    </row>
    <row r="67" spans="1:9" ht="48.75" customHeight="1">
      <c r="A67" s="140" t="s">
        <v>106</v>
      </c>
      <c r="B67" s="140"/>
      <c r="C67" s="140"/>
      <c r="D67" s="140"/>
      <c r="E67" s="140"/>
      <c r="F67" s="140"/>
      <c r="G67" s="140"/>
      <c r="H67" s="140"/>
      <c r="I67" s="140"/>
    </row>
    <row r="68" spans="6:8" ht="15">
      <c r="F68" s="46"/>
      <c r="H68" s="47"/>
    </row>
    <row r="69" ht="15">
      <c r="H69" s="48"/>
    </row>
    <row r="70" ht="15">
      <c r="H70" s="48"/>
    </row>
    <row r="71" ht="15">
      <c r="H71" s="48"/>
    </row>
    <row r="72" ht="15">
      <c r="H72" s="48"/>
    </row>
    <row r="73" ht="15">
      <c r="H73" s="48"/>
    </row>
    <row r="74" ht="15">
      <c r="H74" s="48"/>
    </row>
    <row r="75" ht="15">
      <c r="H75" s="48"/>
    </row>
    <row r="76" ht="15">
      <c r="H76" s="48"/>
    </row>
    <row r="77" ht="15">
      <c r="H77" s="48"/>
    </row>
    <row r="78" ht="15">
      <c r="H78" s="48"/>
    </row>
    <row r="79" ht="15">
      <c r="H79" s="48"/>
    </row>
    <row r="80" ht="15">
      <c r="H80" s="48"/>
    </row>
    <row r="81" ht="15">
      <c r="H81" s="48"/>
    </row>
    <row r="82" ht="15">
      <c r="H82" s="48"/>
    </row>
    <row r="83" ht="15">
      <c r="H83" s="48"/>
    </row>
    <row r="84" ht="15">
      <c r="H84" s="48"/>
    </row>
    <row r="85" ht="15">
      <c r="H85" s="48"/>
    </row>
    <row r="86" ht="15">
      <c r="H86" s="48"/>
    </row>
    <row r="87" ht="15">
      <c r="H87" s="48"/>
    </row>
    <row r="88" ht="15">
      <c r="H88" s="48"/>
    </row>
    <row r="89" ht="15">
      <c r="H89" s="48"/>
    </row>
    <row r="90" ht="15">
      <c r="H90" s="48"/>
    </row>
    <row r="91" ht="15">
      <c r="H91" s="48"/>
    </row>
    <row r="92" ht="15">
      <c r="H92" s="48"/>
    </row>
    <row r="93" ht="15">
      <c r="H93" s="48"/>
    </row>
    <row r="94" ht="15">
      <c r="H94" s="48"/>
    </row>
    <row r="95" ht="15">
      <c r="H95" s="48"/>
    </row>
    <row r="96" ht="15">
      <c r="H96" s="48"/>
    </row>
    <row r="97" ht="15">
      <c r="H97" s="48"/>
    </row>
    <row r="98" ht="15">
      <c r="H98" s="48"/>
    </row>
    <row r="99" ht="15">
      <c r="H99" s="48"/>
    </row>
    <row r="100" ht="15">
      <c r="H100" s="48"/>
    </row>
    <row r="101" ht="15">
      <c r="H101" s="48"/>
    </row>
    <row r="102" ht="15">
      <c r="H102" s="48"/>
    </row>
    <row r="103" ht="15">
      <c r="H103" s="48"/>
    </row>
    <row r="104" ht="15">
      <c r="H104" s="48"/>
    </row>
    <row r="105" ht="15">
      <c r="H105" s="48"/>
    </row>
    <row r="106" ht="15">
      <c r="H106" s="48"/>
    </row>
    <row r="107" ht="15">
      <c r="H107" s="48"/>
    </row>
    <row r="108" ht="15">
      <c r="H108" s="48"/>
    </row>
    <row r="109" ht="15">
      <c r="H109" s="48"/>
    </row>
    <row r="110" ht="15">
      <c r="H110" s="48"/>
    </row>
    <row r="111" ht="15">
      <c r="H111" s="48"/>
    </row>
    <row r="112" ht="15">
      <c r="H112" s="48"/>
    </row>
    <row r="113" ht="15">
      <c r="H113" s="48"/>
    </row>
    <row r="114" ht="15">
      <c r="H114" s="48"/>
    </row>
    <row r="115" ht="15">
      <c r="H115" s="48"/>
    </row>
    <row r="116" ht="15">
      <c r="H116" s="48"/>
    </row>
    <row r="117" ht="15">
      <c r="H117" s="48"/>
    </row>
    <row r="118" ht="15">
      <c r="H118" s="48"/>
    </row>
    <row r="119" ht="15">
      <c r="H119" s="48"/>
    </row>
    <row r="120" ht="15">
      <c r="H120" s="48"/>
    </row>
    <row r="121" ht="15">
      <c r="H121" s="48"/>
    </row>
    <row r="122" ht="15">
      <c r="H122" s="48"/>
    </row>
    <row r="123" ht="15">
      <c r="H123" s="48"/>
    </row>
    <row r="124" ht="15">
      <c r="H124" s="48"/>
    </row>
    <row r="125" ht="15">
      <c r="H125" s="48"/>
    </row>
    <row r="126" ht="15">
      <c r="H126" s="48"/>
    </row>
    <row r="127" ht="15">
      <c r="H127" s="48"/>
    </row>
    <row r="128" ht="15">
      <c r="H128" s="48"/>
    </row>
    <row r="129" ht="15">
      <c r="H129" s="48"/>
    </row>
    <row r="130" ht="15">
      <c r="H130" s="48"/>
    </row>
    <row r="131" ht="15">
      <c r="H131" s="48"/>
    </row>
    <row r="132" ht="15">
      <c r="H132" s="48"/>
    </row>
    <row r="133" ht="15">
      <c r="H133" s="48"/>
    </row>
    <row r="134" ht="15">
      <c r="H134" s="48"/>
    </row>
    <row r="135" ht="15">
      <c r="H135" s="48"/>
    </row>
    <row r="136" ht="15">
      <c r="H136" s="48"/>
    </row>
    <row r="137" ht="15">
      <c r="H137" s="48"/>
    </row>
    <row r="138" ht="15">
      <c r="H138" s="48"/>
    </row>
    <row r="139" ht="15">
      <c r="H139" s="48"/>
    </row>
    <row r="140" ht="15">
      <c r="H140" s="48"/>
    </row>
    <row r="141" ht="15">
      <c r="H141" s="48"/>
    </row>
    <row r="142" ht="15">
      <c r="H142" s="48"/>
    </row>
    <row r="143" ht="15">
      <c r="H143" s="48"/>
    </row>
    <row r="144" ht="15">
      <c r="H144" s="48"/>
    </row>
    <row r="145" ht="15">
      <c r="H145" s="48"/>
    </row>
    <row r="146" ht="15">
      <c r="H146" s="48"/>
    </row>
    <row r="147" ht="15">
      <c r="H147" s="48"/>
    </row>
    <row r="148" ht="15">
      <c r="H148" s="48"/>
    </row>
    <row r="149" ht="15">
      <c r="H149" s="48"/>
    </row>
    <row r="150" ht="15">
      <c r="H150" s="48"/>
    </row>
    <row r="151" ht="15">
      <c r="H151" s="48"/>
    </row>
    <row r="152" ht="15">
      <c r="H152" s="48"/>
    </row>
    <row r="153" ht="15">
      <c r="H153" s="48"/>
    </row>
    <row r="154" ht="15">
      <c r="H154" s="48"/>
    </row>
    <row r="155" ht="15">
      <c r="H155" s="48"/>
    </row>
    <row r="156" ht="15">
      <c r="H156" s="48"/>
    </row>
    <row r="157" ht="15">
      <c r="H157" s="48"/>
    </row>
    <row r="158" ht="15">
      <c r="H158" s="48"/>
    </row>
    <row r="159" ht="15">
      <c r="H159" s="48"/>
    </row>
    <row r="160" ht="15">
      <c r="H160" s="48"/>
    </row>
    <row r="161" ht="15">
      <c r="H161" s="48"/>
    </row>
    <row r="162" ht="15">
      <c r="H162" s="48"/>
    </row>
    <row r="163" ht="15">
      <c r="H163" s="48"/>
    </row>
    <row r="164" ht="15">
      <c r="H164" s="48"/>
    </row>
    <row r="165" ht="15">
      <c r="H165" s="48"/>
    </row>
    <row r="166" ht="15">
      <c r="H166" s="48"/>
    </row>
    <row r="167" ht="15">
      <c r="H167" s="48"/>
    </row>
    <row r="168" ht="15">
      <c r="H168" s="48"/>
    </row>
    <row r="169" ht="15">
      <c r="H169" s="48"/>
    </row>
    <row r="170" ht="15">
      <c r="H170" s="48"/>
    </row>
    <row r="171" ht="15">
      <c r="H171" s="48"/>
    </row>
    <row r="172" ht="15">
      <c r="H172" s="48"/>
    </row>
    <row r="173" ht="15">
      <c r="H173" s="48"/>
    </row>
    <row r="174" ht="15">
      <c r="H174" s="48"/>
    </row>
    <row r="175" ht="15">
      <c r="H175" s="48"/>
    </row>
    <row r="176" ht="15">
      <c r="H176" s="48"/>
    </row>
    <row r="177" ht="15">
      <c r="H177" s="48"/>
    </row>
    <row r="178" ht="15">
      <c r="H178" s="48"/>
    </row>
    <row r="179" ht="15">
      <c r="H179" s="48"/>
    </row>
    <row r="180" ht="15">
      <c r="H180" s="48"/>
    </row>
    <row r="181" ht="15">
      <c r="H181" s="48"/>
    </row>
    <row r="182" ht="15">
      <c r="H182" s="48"/>
    </row>
    <row r="183" ht="15">
      <c r="H183" s="48"/>
    </row>
    <row r="184" ht="15">
      <c r="H184" s="48"/>
    </row>
    <row r="185" ht="15">
      <c r="H185" s="48"/>
    </row>
    <row r="186" ht="15">
      <c r="H186" s="48"/>
    </row>
    <row r="187" ht="15">
      <c r="H187" s="48"/>
    </row>
    <row r="188" ht="15">
      <c r="H188" s="48"/>
    </row>
    <row r="189" ht="15">
      <c r="H189" s="48"/>
    </row>
    <row r="190" ht="15">
      <c r="H190" s="48"/>
    </row>
    <row r="191" ht="15">
      <c r="H191" s="48"/>
    </row>
    <row r="192" ht="15">
      <c r="H192" s="48"/>
    </row>
    <row r="193" ht="15">
      <c r="H193" s="48"/>
    </row>
    <row r="194" ht="15">
      <c r="H194" s="48"/>
    </row>
    <row r="195" ht="15">
      <c r="H195" s="48"/>
    </row>
    <row r="196" ht="15">
      <c r="H196" s="48"/>
    </row>
    <row r="197" ht="15">
      <c r="H197" s="48"/>
    </row>
    <row r="198" ht="15">
      <c r="H198" s="48"/>
    </row>
    <row r="199" ht="15">
      <c r="H199" s="48"/>
    </row>
    <row r="200" ht="15">
      <c r="H200" s="48"/>
    </row>
    <row r="201" ht="15">
      <c r="H201" s="48"/>
    </row>
    <row r="202" ht="15">
      <c r="H202" s="48"/>
    </row>
    <row r="203" ht="15">
      <c r="H203" s="48"/>
    </row>
    <row r="204" ht="15">
      <c r="H204" s="48"/>
    </row>
    <row r="205" ht="15">
      <c r="H205" s="48"/>
    </row>
    <row r="206" ht="15">
      <c r="H206" s="48"/>
    </row>
    <row r="207" ht="15">
      <c r="H207" s="48"/>
    </row>
    <row r="208" ht="15">
      <c r="H208" s="48"/>
    </row>
    <row r="209" ht="15">
      <c r="H209" s="48"/>
    </row>
    <row r="210" ht="15">
      <c r="H210" s="48"/>
    </row>
    <row r="211" ht="15">
      <c r="H211" s="48"/>
    </row>
    <row r="212" ht="15">
      <c r="H212" s="48"/>
    </row>
    <row r="213" ht="15">
      <c r="H213" s="48"/>
    </row>
    <row r="214" ht="15">
      <c r="H214" s="48"/>
    </row>
    <row r="215" ht="15">
      <c r="H215" s="48"/>
    </row>
    <row r="216" ht="15">
      <c r="H216" s="48"/>
    </row>
    <row r="217" ht="15">
      <c r="H217" s="48"/>
    </row>
    <row r="218" ht="15">
      <c r="H218" s="48"/>
    </row>
    <row r="219" ht="15">
      <c r="H219" s="48"/>
    </row>
    <row r="220" ht="15">
      <c r="H220" s="48"/>
    </row>
    <row r="221" ht="15">
      <c r="H221" s="48"/>
    </row>
    <row r="222" ht="15">
      <c r="H222" s="48"/>
    </row>
    <row r="223" ht="15">
      <c r="H223" s="48"/>
    </row>
    <row r="224" ht="15">
      <c r="H224" s="48"/>
    </row>
    <row r="225" ht="15">
      <c r="H225" s="48"/>
    </row>
    <row r="226" ht="15">
      <c r="H226" s="48"/>
    </row>
    <row r="227" ht="15">
      <c r="H227" s="48"/>
    </row>
    <row r="228" ht="15">
      <c r="H228" s="48"/>
    </row>
    <row r="229" ht="15">
      <c r="H229" s="48"/>
    </row>
    <row r="230" ht="15">
      <c r="H230" s="48"/>
    </row>
    <row r="231" ht="15">
      <c r="H231" s="48"/>
    </row>
    <row r="232" ht="15">
      <c r="H232" s="48"/>
    </row>
    <row r="233" ht="15">
      <c r="H233" s="48"/>
    </row>
    <row r="234" ht="15">
      <c r="H234" s="48"/>
    </row>
    <row r="235" ht="15">
      <c r="H235" s="48"/>
    </row>
    <row r="236" ht="15">
      <c r="H236" s="48"/>
    </row>
    <row r="237" ht="15">
      <c r="H237" s="48"/>
    </row>
    <row r="238" ht="15">
      <c r="H238" s="48"/>
    </row>
    <row r="239" ht="15">
      <c r="H239" s="48"/>
    </row>
    <row r="240" ht="15">
      <c r="H240" s="48"/>
    </row>
    <row r="241" ht="15">
      <c r="H241" s="48"/>
    </row>
    <row r="242" ht="15">
      <c r="H242" s="48"/>
    </row>
    <row r="243" ht="15">
      <c r="H243" s="48"/>
    </row>
    <row r="244" ht="15">
      <c r="H244" s="48"/>
    </row>
    <row r="245" ht="15">
      <c r="H245" s="48"/>
    </row>
    <row r="246" ht="15">
      <c r="H246" s="48"/>
    </row>
    <row r="247" ht="15">
      <c r="H247" s="48"/>
    </row>
    <row r="248" ht="15">
      <c r="H248" s="48"/>
    </row>
    <row r="249" ht="15">
      <c r="H249" s="48"/>
    </row>
    <row r="250" ht="15">
      <c r="H250" s="48"/>
    </row>
    <row r="251" ht="15">
      <c r="H251" s="48"/>
    </row>
    <row r="252" ht="15">
      <c r="H252" s="48"/>
    </row>
    <row r="253" ht="15">
      <c r="H253" s="48"/>
    </row>
    <row r="254" ht="15">
      <c r="H254" s="48"/>
    </row>
    <row r="255" ht="15">
      <c r="H255" s="48"/>
    </row>
    <row r="256" ht="15">
      <c r="H256" s="48"/>
    </row>
    <row r="257" ht="15">
      <c r="H257" s="48"/>
    </row>
    <row r="258" ht="15">
      <c r="H258" s="48"/>
    </row>
    <row r="259" ht="15">
      <c r="H259" s="48"/>
    </row>
    <row r="260" ht="15">
      <c r="H260" s="48"/>
    </row>
    <row r="261" ht="15">
      <c r="H261" s="48"/>
    </row>
    <row r="262" ht="15">
      <c r="H262" s="48"/>
    </row>
    <row r="263" ht="15">
      <c r="H263" s="48"/>
    </row>
    <row r="264" ht="15">
      <c r="H264" s="48"/>
    </row>
    <row r="265" ht="15">
      <c r="H265" s="48"/>
    </row>
    <row r="266" ht="15">
      <c r="H266" s="48"/>
    </row>
    <row r="267" ht="15">
      <c r="H267" s="48"/>
    </row>
    <row r="268" ht="15">
      <c r="H268" s="48"/>
    </row>
    <row r="269" ht="15">
      <c r="H269" s="48"/>
    </row>
    <row r="270" ht="15">
      <c r="H270" s="48"/>
    </row>
    <row r="271" ht="15">
      <c r="H271" s="48"/>
    </row>
    <row r="272" ht="15">
      <c r="H272" s="48"/>
    </row>
    <row r="273" ht="15">
      <c r="H273" s="48"/>
    </row>
    <row r="274" ht="15">
      <c r="H274" s="48"/>
    </row>
    <row r="275" ht="15">
      <c r="H275" s="48"/>
    </row>
    <row r="276" ht="15">
      <c r="H276" s="48"/>
    </row>
    <row r="277" ht="15">
      <c r="H277" s="48"/>
    </row>
    <row r="278" ht="15">
      <c r="H278" s="48"/>
    </row>
    <row r="279" ht="15">
      <c r="H279" s="48"/>
    </row>
    <row r="280" ht="15">
      <c r="H280" s="48"/>
    </row>
    <row r="281" ht="15">
      <c r="H281" s="48"/>
    </row>
    <row r="282" ht="15">
      <c r="H282" s="48"/>
    </row>
    <row r="283" ht="15">
      <c r="H283" s="48"/>
    </row>
    <row r="284" ht="15">
      <c r="H284" s="48"/>
    </row>
    <row r="285" ht="15">
      <c r="H285" s="48"/>
    </row>
    <row r="286" ht="15">
      <c r="H286" s="48"/>
    </row>
    <row r="287" ht="15">
      <c r="H287" s="48"/>
    </row>
    <row r="288" ht="15">
      <c r="H288" s="48"/>
    </row>
    <row r="289" ht="15">
      <c r="H289" s="48"/>
    </row>
    <row r="290" ht="15">
      <c r="H290" s="48"/>
    </row>
    <row r="291" ht="15">
      <c r="H291" s="48"/>
    </row>
    <row r="292" ht="15">
      <c r="H292" s="48"/>
    </row>
    <row r="293" ht="15">
      <c r="H293" s="48"/>
    </row>
    <row r="294" ht="15">
      <c r="H294" s="48"/>
    </row>
    <row r="295" ht="15">
      <c r="H295" s="48"/>
    </row>
    <row r="296" ht="15">
      <c r="H296" s="48"/>
    </row>
    <row r="297" ht="15">
      <c r="H297" s="48"/>
    </row>
    <row r="298" ht="15">
      <c r="H298" s="48"/>
    </row>
    <row r="299" ht="15">
      <c r="H299" s="48"/>
    </row>
    <row r="300" ht="15">
      <c r="H300" s="48"/>
    </row>
    <row r="301" ht="15">
      <c r="H301" s="48"/>
    </row>
    <row r="302" ht="15">
      <c r="H302" s="48"/>
    </row>
    <row r="303" ht="15">
      <c r="H303" s="48"/>
    </row>
    <row r="304" ht="15">
      <c r="H304" s="48"/>
    </row>
    <row r="305" ht="15">
      <c r="H305" s="48"/>
    </row>
    <row r="306" ht="15">
      <c r="H306" s="48"/>
    </row>
    <row r="307" ht="15">
      <c r="H307" s="48"/>
    </row>
    <row r="308" ht="15">
      <c r="H308" s="48"/>
    </row>
    <row r="309" ht="15">
      <c r="H309" s="48"/>
    </row>
    <row r="310" ht="15">
      <c r="H310" s="48"/>
    </row>
    <row r="311" ht="15">
      <c r="H311" s="48"/>
    </row>
    <row r="312" ht="15">
      <c r="H312" s="48"/>
    </row>
    <row r="313" ht="15">
      <c r="H313" s="48"/>
    </row>
    <row r="314" ht="15">
      <c r="H314" s="48"/>
    </row>
    <row r="315" ht="15">
      <c r="H315" s="48"/>
    </row>
    <row r="316" ht="15">
      <c r="H316" s="48"/>
    </row>
    <row r="317" ht="15">
      <c r="H317" s="48"/>
    </row>
    <row r="318" ht="15">
      <c r="H318" s="48"/>
    </row>
    <row r="319" ht="15">
      <c r="H319" s="48"/>
    </row>
    <row r="320" ht="15">
      <c r="H320" s="48"/>
    </row>
    <row r="321" ht="15">
      <c r="H321" s="48"/>
    </row>
    <row r="322" ht="15">
      <c r="H322" s="48"/>
    </row>
    <row r="323" ht="15">
      <c r="H323" s="48"/>
    </row>
    <row r="324" ht="15">
      <c r="H324" s="48"/>
    </row>
    <row r="325" ht="15">
      <c r="H325" s="48"/>
    </row>
    <row r="326" ht="15">
      <c r="H326" s="48"/>
    </row>
    <row r="327" ht="15">
      <c r="H327" s="48"/>
    </row>
    <row r="328" ht="15">
      <c r="H328" s="48"/>
    </row>
    <row r="329" ht="15">
      <c r="H329" s="48"/>
    </row>
    <row r="330" ht="15">
      <c r="H330" s="48"/>
    </row>
    <row r="331" ht="15">
      <c r="H331" s="48"/>
    </row>
    <row r="332" ht="15">
      <c r="H332" s="48"/>
    </row>
    <row r="333" ht="15">
      <c r="H333" s="48"/>
    </row>
    <row r="334" ht="15">
      <c r="H334" s="48"/>
    </row>
    <row r="335" ht="15">
      <c r="H335" s="48"/>
    </row>
    <row r="336" ht="15">
      <c r="H336" s="48"/>
    </row>
    <row r="337" ht="15">
      <c r="H337" s="48"/>
    </row>
    <row r="338" ht="15">
      <c r="H338" s="48"/>
    </row>
    <row r="339" ht="15">
      <c r="H339" s="48"/>
    </row>
    <row r="340" ht="15">
      <c r="H340" s="48"/>
    </row>
    <row r="341" ht="15">
      <c r="H341" s="48"/>
    </row>
    <row r="342" ht="15">
      <c r="H342" s="48"/>
    </row>
    <row r="343" ht="15">
      <c r="H343" s="48"/>
    </row>
    <row r="344" ht="15">
      <c r="H344" s="48"/>
    </row>
    <row r="345" ht="15">
      <c r="H345" s="48"/>
    </row>
    <row r="346" ht="15">
      <c r="H346" s="48"/>
    </row>
    <row r="347" ht="15">
      <c r="H347" s="48"/>
    </row>
    <row r="348" ht="15">
      <c r="H348" s="48"/>
    </row>
    <row r="349" ht="15">
      <c r="H349" s="48"/>
    </row>
    <row r="350" ht="15">
      <c r="H350" s="48"/>
    </row>
    <row r="351" ht="15">
      <c r="H351" s="48"/>
    </row>
    <row r="352" ht="15">
      <c r="H352" s="48"/>
    </row>
    <row r="353" ht="15">
      <c r="H353" s="48"/>
    </row>
    <row r="354" ht="15">
      <c r="H354" s="48"/>
    </row>
    <row r="355" ht="15">
      <c r="H355" s="48"/>
    </row>
    <row r="356" ht="15">
      <c r="H356" s="48"/>
    </row>
    <row r="357" ht="15">
      <c r="H357" s="48"/>
    </row>
    <row r="358" ht="15">
      <c r="H358" s="48"/>
    </row>
    <row r="359" ht="15">
      <c r="H359" s="48"/>
    </row>
    <row r="360" ht="15">
      <c r="H360" s="48"/>
    </row>
    <row r="361" ht="15">
      <c r="H361" s="48"/>
    </row>
    <row r="362" ht="15">
      <c r="H362" s="48"/>
    </row>
    <row r="363" ht="15">
      <c r="H363" s="48"/>
    </row>
    <row r="364" ht="15">
      <c r="H364" s="48"/>
    </row>
    <row r="365" ht="15">
      <c r="H365" s="48"/>
    </row>
    <row r="366" ht="15">
      <c r="H366" s="48"/>
    </row>
    <row r="367" ht="15">
      <c r="H367" s="48"/>
    </row>
    <row r="368" ht="15">
      <c r="H368" s="48"/>
    </row>
    <row r="369" ht="15">
      <c r="H369" s="48"/>
    </row>
    <row r="370" ht="15">
      <c r="H370" s="48"/>
    </row>
    <row r="371" ht="15">
      <c r="H371" s="48"/>
    </row>
    <row r="372" ht="15">
      <c r="H372" s="48"/>
    </row>
    <row r="373" ht="15">
      <c r="H373" s="48"/>
    </row>
    <row r="374" ht="15">
      <c r="H374" s="48"/>
    </row>
    <row r="375" ht="15">
      <c r="H375" s="48"/>
    </row>
    <row r="376" ht="15">
      <c r="H376" s="48"/>
    </row>
    <row r="377" ht="15">
      <c r="H377" s="48"/>
    </row>
    <row r="378" ht="15">
      <c r="H378" s="48"/>
    </row>
    <row r="379" ht="15">
      <c r="H379" s="48"/>
    </row>
    <row r="380" ht="15">
      <c r="H380" s="48"/>
    </row>
    <row r="381" ht="15">
      <c r="H381" s="48"/>
    </row>
    <row r="382" ht="15">
      <c r="H382" s="48"/>
    </row>
    <row r="383" ht="15">
      <c r="H383" s="48"/>
    </row>
    <row r="384" ht="15">
      <c r="H384" s="48"/>
    </row>
    <row r="385" ht="15">
      <c r="H385" s="48"/>
    </row>
    <row r="386" ht="15">
      <c r="H386" s="48"/>
    </row>
    <row r="387" ht="15">
      <c r="H387" s="48"/>
    </row>
    <row r="388" ht="15">
      <c r="H388" s="48"/>
    </row>
    <row r="389" ht="15">
      <c r="H389" s="48"/>
    </row>
    <row r="390" ht="15">
      <c r="H390" s="48"/>
    </row>
    <row r="391" ht="15">
      <c r="H391" s="48"/>
    </row>
    <row r="392" ht="15">
      <c r="H392" s="48"/>
    </row>
    <row r="393" ht="15">
      <c r="H393" s="48"/>
    </row>
    <row r="394" ht="15">
      <c r="H394" s="48"/>
    </row>
    <row r="395" ht="15">
      <c r="H395" s="48"/>
    </row>
    <row r="396" ht="15">
      <c r="H396" s="48"/>
    </row>
    <row r="397" ht="15">
      <c r="H397" s="48"/>
    </row>
    <row r="398" ht="15">
      <c r="H398" s="48"/>
    </row>
    <row r="399" ht="15">
      <c r="H399" s="48"/>
    </row>
    <row r="400" ht="15">
      <c r="H400" s="48"/>
    </row>
    <row r="401" ht="15">
      <c r="H401" s="48"/>
    </row>
    <row r="402" ht="15">
      <c r="H402" s="48"/>
    </row>
    <row r="403" ht="15">
      <c r="H403" s="48"/>
    </row>
    <row r="404" ht="15">
      <c r="H404" s="48"/>
    </row>
    <row r="405" ht="15">
      <c r="H405" s="48"/>
    </row>
    <row r="406" ht="15">
      <c r="H406" s="48"/>
    </row>
    <row r="407" ht="15">
      <c r="H407" s="48"/>
    </row>
    <row r="408" ht="15">
      <c r="H408" s="48"/>
    </row>
    <row r="409" ht="15">
      <c r="H409" s="48"/>
    </row>
    <row r="410" ht="15">
      <c r="H410" s="48"/>
    </row>
    <row r="411" ht="15">
      <c r="H411" s="48"/>
    </row>
    <row r="412" ht="15">
      <c r="H412" s="48"/>
    </row>
    <row r="413" ht="15">
      <c r="H413" s="48"/>
    </row>
    <row r="414" ht="15">
      <c r="H414" s="48"/>
    </row>
    <row r="415" ht="15">
      <c r="H415" s="48"/>
    </row>
    <row r="416" ht="15">
      <c r="H416" s="48"/>
    </row>
    <row r="417" ht="15">
      <c r="H417" s="48"/>
    </row>
    <row r="418" ht="15">
      <c r="H418" s="48"/>
    </row>
    <row r="419" ht="15">
      <c r="H419" s="48"/>
    </row>
    <row r="420" ht="15">
      <c r="H420" s="48"/>
    </row>
    <row r="421" ht="15">
      <c r="H421" s="48"/>
    </row>
    <row r="422" ht="15">
      <c r="H422" s="48"/>
    </row>
    <row r="423" ht="15">
      <c r="H423" s="48"/>
    </row>
    <row r="424" ht="15">
      <c r="H424" s="48"/>
    </row>
    <row r="425" ht="15">
      <c r="H425" s="48"/>
    </row>
    <row r="426" ht="15">
      <c r="H426" s="48"/>
    </row>
    <row r="427" ht="15">
      <c r="H427" s="48"/>
    </row>
    <row r="428" ht="15">
      <c r="H428" s="48"/>
    </row>
    <row r="429" ht="15">
      <c r="H429" s="48"/>
    </row>
    <row r="430" ht="15">
      <c r="H430" s="48"/>
    </row>
    <row r="431" ht="15">
      <c r="H431" s="48"/>
    </row>
    <row r="432" ht="15">
      <c r="H432" s="48"/>
    </row>
    <row r="433" ht="15">
      <c r="H433" s="48"/>
    </row>
    <row r="434" ht="15">
      <c r="H434" s="48"/>
    </row>
    <row r="435" ht="15">
      <c r="H435" s="48"/>
    </row>
    <row r="436" ht="15">
      <c r="H436" s="48"/>
    </row>
    <row r="437" ht="15">
      <c r="H437" s="48"/>
    </row>
    <row r="438" ht="15">
      <c r="H438" s="48"/>
    </row>
    <row r="439" ht="15">
      <c r="H439" s="48"/>
    </row>
    <row r="440" ht="15">
      <c r="H440" s="48"/>
    </row>
    <row r="441" ht="15">
      <c r="H441" s="48"/>
    </row>
    <row r="442" ht="15">
      <c r="H442" s="48"/>
    </row>
    <row r="443" ht="15">
      <c r="H443" s="48"/>
    </row>
    <row r="444" ht="15">
      <c r="H444" s="48"/>
    </row>
    <row r="445" ht="15">
      <c r="H445" s="48"/>
    </row>
    <row r="446" ht="15">
      <c r="H446" s="48"/>
    </row>
    <row r="447" ht="15">
      <c r="H447" s="48"/>
    </row>
    <row r="448" ht="15">
      <c r="H448" s="48"/>
    </row>
    <row r="449" ht="15">
      <c r="H449" s="48"/>
    </row>
    <row r="450" ht="15">
      <c r="H450" s="48"/>
    </row>
    <row r="451" ht="15">
      <c r="H451" s="48"/>
    </row>
    <row r="452" ht="15">
      <c r="H452" s="48"/>
    </row>
    <row r="453" ht="15">
      <c r="H453" s="48"/>
    </row>
    <row r="454" ht="15">
      <c r="H454" s="48"/>
    </row>
    <row r="455" ht="15">
      <c r="H455" s="48"/>
    </row>
    <row r="456" ht="15">
      <c r="H456" s="48"/>
    </row>
    <row r="457" ht="15">
      <c r="H457" s="48"/>
    </row>
    <row r="458" ht="15">
      <c r="H458" s="48"/>
    </row>
    <row r="459" ht="15">
      <c r="H459" s="48"/>
    </row>
    <row r="460" ht="15">
      <c r="H460" s="48"/>
    </row>
    <row r="461" ht="15">
      <c r="H461" s="48"/>
    </row>
    <row r="462" ht="15">
      <c r="H462" s="48"/>
    </row>
    <row r="463" ht="15">
      <c r="H463" s="48"/>
    </row>
    <row r="464" ht="15">
      <c r="H464" s="48"/>
    </row>
    <row r="465" ht="15">
      <c r="H465" s="48"/>
    </row>
    <row r="466" ht="15">
      <c r="H466" s="48"/>
    </row>
    <row r="467" ht="15">
      <c r="H467" s="48"/>
    </row>
    <row r="468" ht="15">
      <c r="H468" s="48"/>
    </row>
    <row r="469" ht="15">
      <c r="H469" s="48"/>
    </row>
    <row r="470" ht="15">
      <c r="H470" s="48"/>
    </row>
    <row r="471" ht="15">
      <c r="H471" s="48"/>
    </row>
    <row r="472" ht="15">
      <c r="H472" s="48"/>
    </row>
    <row r="473" ht="15">
      <c r="H473" s="48"/>
    </row>
    <row r="474" ht="15">
      <c r="H474" s="48"/>
    </row>
    <row r="475" ht="15">
      <c r="H475" s="48"/>
    </row>
    <row r="476" ht="15">
      <c r="H476" s="48"/>
    </row>
    <row r="477" ht="15">
      <c r="H477" s="48"/>
    </row>
    <row r="478" ht="15">
      <c r="H478" s="48"/>
    </row>
    <row r="479" ht="15">
      <c r="H479" s="48"/>
    </row>
    <row r="480" ht="15">
      <c r="H480" s="48"/>
    </row>
    <row r="481" ht="15">
      <c r="H481" s="48"/>
    </row>
    <row r="482" ht="15">
      <c r="H482" s="48"/>
    </row>
    <row r="483" ht="15">
      <c r="H483" s="48"/>
    </row>
    <row r="484" ht="15">
      <c r="H484" s="48"/>
    </row>
    <row r="485" ht="15">
      <c r="H485" s="48"/>
    </row>
    <row r="486" ht="15">
      <c r="H486" s="48"/>
    </row>
    <row r="487" ht="15">
      <c r="H487" s="48"/>
    </row>
    <row r="488" ht="15">
      <c r="H488" s="48"/>
    </row>
    <row r="489" ht="15">
      <c r="H489" s="48"/>
    </row>
    <row r="490" ht="15">
      <c r="H490" s="48"/>
    </row>
    <row r="491" ht="15">
      <c r="H491" s="48"/>
    </row>
    <row r="492" ht="15">
      <c r="H492" s="48"/>
    </row>
    <row r="493" ht="15">
      <c r="H493" s="48"/>
    </row>
    <row r="494" ht="15">
      <c r="H494" s="48"/>
    </row>
    <row r="495" ht="15">
      <c r="H495" s="48"/>
    </row>
    <row r="496" ht="15">
      <c r="H496" s="48"/>
    </row>
    <row r="497" ht="15">
      <c r="H497" s="48"/>
    </row>
    <row r="498" ht="15">
      <c r="H498" s="48"/>
    </row>
    <row r="499" ht="15">
      <c r="H499" s="48"/>
    </row>
    <row r="500" ht="15">
      <c r="H500" s="48"/>
    </row>
    <row r="501" ht="15">
      <c r="H501" s="48"/>
    </row>
    <row r="502" ht="15">
      <c r="H502" s="48"/>
    </row>
    <row r="503" ht="15">
      <c r="H503" s="48"/>
    </row>
    <row r="504" ht="15">
      <c r="H504" s="48"/>
    </row>
    <row r="505" ht="15">
      <c r="H505" s="48"/>
    </row>
    <row r="506" ht="15">
      <c r="H506" s="48"/>
    </row>
    <row r="507" ht="15">
      <c r="H507" s="48"/>
    </row>
    <row r="508" ht="15">
      <c r="H508" s="48"/>
    </row>
    <row r="509" ht="15">
      <c r="H509" s="48"/>
    </row>
    <row r="510" ht="15">
      <c r="H510" s="48"/>
    </row>
    <row r="511" ht="15">
      <c r="H511" s="48"/>
    </row>
    <row r="512" ht="15">
      <c r="H512" s="48"/>
    </row>
    <row r="513" ht="15">
      <c r="H513" s="48"/>
    </row>
    <row r="514" ht="15">
      <c r="H514" s="48"/>
    </row>
    <row r="515" ht="15">
      <c r="H515" s="48"/>
    </row>
    <row r="516" ht="15">
      <c r="H516" s="48"/>
    </row>
    <row r="517" ht="15">
      <c r="H517" s="48"/>
    </row>
    <row r="518" ht="15">
      <c r="H518" s="48"/>
    </row>
    <row r="519" ht="15">
      <c r="H519" s="48"/>
    </row>
    <row r="520" ht="15">
      <c r="H520" s="48"/>
    </row>
    <row r="521" ht="15">
      <c r="H521" s="48"/>
    </row>
    <row r="522" ht="15">
      <c r="H522" s="48"/>
    </row>
    <row r="523" ht="15">
      <c r="H523" s="48"/>
    </row>
    <row r="524" ht="15">
      <c r="H524" s="48"/>
    </row>
    <row r="525" ht="15">
      <c r="H525" s="48"/>
    </row>
    <row r="526" ht="15">
      <c r="H526" s="48"/>
    </row>
    <row r="527" ht="15">
      <c r="H527" s="48"/>
    </row>
    <row r="528" ht="15">
      <c r="H528" s="48"/>
    </row>
    <row r="529" ht="15">
      <c r="H529" s="48"/>
    </row>
    <row r="530" ht="15">
      <c r="H530" s="48"/>
    </row>
    <row r="531" ht="15">
      <c r="H531" s="48"/>
    </row>
    <row r="532" ht="15">
      <c r="H532" s="48"/>
    </row>
    <row r="533" ht="15">
      <c r="H533" s="48"/>
    </row>
    <row r="534" ht="15">
      <c r="H534" s="48"/>
    </row>
    <row r="535" ht="15">
      <c r="H535" s="48"/>
    </row>
    <row r="536" ht="15">
      <c r="H536" s="48"/>
    </row>
    <row r="537" ht="15">
      <c r="H537" s="48"/>
    </row>
    <row r="538" ht="15">
      <c r="H538" s="48"/>
    </row>
    <row r="539" ht="15">
      <c r="H539" s="48"/>
    </row>
    <row r="540" ht="15">
      <c r="H540" s="48"/>
    </row>
    <row r="541" ht="15">
      <c r="H541" s="48"/>
    </row>
    <row r="542" ht="15">
      <c r="H542" s="48"/>
    </row>
    <row r="543" ht="15">
      <c r="H543" s="48"/>
    </row>
    <row r="544" ht="15">
      <c r="H544" s="48"/>
    </row>
    <row r="545" ht="15">
      <c r="H545" s="48"/>
    </row>
    <row r="546" ht="15">
      <c r="H546" s="48"/>
    </row>
    <row r="547" ht="15">
      <c r="H547" s="48"/>
    </row>
    <row r="548" ht="15">
      <c r="H548" s="48"/>
    </row>
    <row r="549" ht="15">
      <c r="H549" s="48"/>
    </row>
    <row r="550" ht="15">
      <c r="H550" s="48"/>
    </row>
    <row r="551" ht="15">
      <c r="H551" s="48"/>
    </row>
    <row r="552" ht="15">
      <c r="H552" s="48"/>
    </row>
    <row r="553" ht="15">
      <c r="H553" s="48"/>
    </row>
    <row r="554" ht="15">
      <c r="H554" s="48"/>
    </row>
    <row r="555" ht="15">
      <c r="H555" s="48"/>
    </row>
    <row r="556" ht="15">
      <c r="H556" s="48"/>
    </row>
    <row r="557" ht="15">
      <c r="H557" s="48"/>
    </row>
    <row r="558" ht="15">
      <c r="H558" s="48"/>
    </row>
    <row r="559" ht="15">
      <c r="H559" s="48"/>
    </row>
    <row r="560" ht="15">
      <c r="H560" s="48"/>
    </row>
    <row r="561" ht="15">
      <c r="H561" s="48"/>
    </row>
    <row r="562" ht="15">
      <c r="H562" s="48"/>
    </row>
    <row r="563" ht="15">
      <c r="H563" s="48"/>
    </row>
    <row r="564" ht="15">
      <c r="H564" s="48"/>
    </row>
    <row r="565" ht="15">
      <c r="H565" s="48"/>
    </row>
    <row r="566" ht="15">
      <c r="H566" s="48"/>
    </row>
    <row r="567" ht="15">
      <c r="H567" s="48"/>
    </row>
    <row r="568" ht="15">
      <c r="H568" s="48"/>
    </row>
  </sheetData>
  <sheetProtection/>
  <mergeCells count="1">
    <mergeCell ref="A67:I67"/>
  </mergeCells>
  <printOptions/>
  <pageMargins left="0.7874015748031497" right="0.7874015748031497" top="0.7874015748031497" bottom="0.1968503937007874" header="0.2362204724409449" footer="0.15748031496062992"/>
  <pageSetup horizontalDpi="600" verticalDpi="600" orientation="portrait" paperSize="9" scale="75"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70"/>
  <sheetViews>
    <sheetView view="pageBreakPreview" zoomScaleSheetLayoutView="100" zoomScalePageLayoutView="0" workbookViewId="0" topLeftCell="A1">
      <selection activeCell="L5" sqref="L5"/>
    </sheetView>
  </sheetViews>
  <sheetFormatPr defaultColWidth="8.00390625" defaultRowHeight="15"/>
  <cols>
    <col min="1" max="1" width="2.28125" style="52" customWidth="1"/>
    <col min="2" max="2" width="15.421875" style="52" customWidth="1"/>
    <col min="3" max="3" width="7.8515625" style="52" customWidth="1"/>
    <col min="4" max="4" width="14.8515625" style="52" customWidth="1"/>
    <col min="5" max="5" width="10.421875" style="83" bestFit="1" customWidth="1"/>
    <col min="6" max="6" width="1.1484375" style="52" customWidth="1"/>
    <col min="7" max="7" width="13.140625" style="52" customWidth="1"/>
    <col min="8" max="8" width="1.28515625" style="52" customWidth="1"/>
    <col min="9" max="9" width="12.7109375" style="52" customWidth="1"/>
    <col min="10" max="10" width="1.28515625" style="52" customWidth="1"/>
    <col min="11" max="11" width="17.00390625" style="52" bestFit="1" customWidth="1"/>
    <col min="12" max="12" width="0.85546875" style="52" customWidth="1"/>
    <col min="13" max="13" width="11.421875" style="52" bestFit="1" customWidth="1"/>
    <col min="14" max="14" width="1.28515625" style="52" customWidth="1"/>
    <col min="15" max="15" width="11.00390625" style="50" customWidth="1"/>
    <col min="16" max="16" width="1.1484375" style="52" customWidth="1"/>
    <col min="17" max="17" width="10.28125" style="52" customWidth="1"/>
    <col min="18" max="16384" width="8.00390625" style="52" customWidth="1"/>
  </cols>
  <sheetData>
    <row r="1" spans="1:13" ht="15">
      <c r="A1" s="49"/>
      <c r="B1" s="50"/>
      <c r="C1" s="50"/>
      <c r="D1" s="50"/>
      <c r="E1" s="51"/>
      <c r="F1" s="50"/>
      <c r="G1" s="50"/>
      <c r="H1" s="50"/>
      <c r="I1" s="49"/>
      <c r="J1" s="49"/>
      <c r="K1" s="49"/>
      <c r="M1" s="49"/>
    </row>
    <row r="2" spans="2:13" ht="15">
      <c r="B2" s="50"/>
      <c r="C2" s="50"/>
      <c r="D2" s="50"/>
      <c r="E2" s="51"/>
      <c r="F2" s="50"/>
      <c r="G2" s="50"/>
      <c r="H2" s="50"/>
      <c r="I2" s="49"/>
      <c r="J2" s="49"/>
      <c r="K2" s="49"/>
      <c r="M2" s="49"/>
    </row>
    <row r="3" spans="1:13" ht="18.75">
      <c r="A3" s="53" t="s">
        <v>23</v>
      </c>
      <c r="B3" s="50"/>
      <c r="C3" s="50"/>
      <c r="D3" s="50"/>
      <c r="E3" s="51"/>
      <c r="F3" s="50"/>
      <c r="G3" s="50"/>
      <c r="H3" s="50"/>
      <c r="I3" s="49"/>
      <c r="J3" s="49"/>
      <c r="K3" s="49"/>
      <c r="M3" s="49"/>
    </row>
    <row r="4" spans="1:17" ht="6" customHeight="1" thickBot="1">
      <c r="A4" s="54"/>
      <c r="B4" s="55"/>
      <c r="C4" s="55"/>
      <c r="D4" s="55"/>
      <c r="E4" s="56"/>
      <c r="F4" s="55"/>
      <c r="G4" s="55"/>
      <c r="H4" s="55"/>
      <c r="I4" s="54"/>
      <c r="J4" s="54"/>
      <c r="K4" s="54"/>
      <c r="L4" s="57"/>
      <c r="M4" s="54"/>
      <c r="N4" s="57"/>
      <c r="O4" s="55"/>
      <c r="P4" s="57"/>
      <c r="Q4" s="57"/>
    </row>
    <row r="5" spans="1:13" ht="30.75" customHeight="1">
      <c r="A5" s="49" t="s">
        <v>43</v>
      </c>
      <c r="B5" s="50"/>
      <c r="C5" s="50"/>
      <c r="D5" s="50"/>
      <c r="E5" s="51"/>
      <c r="F5" s="50"/>
      <c r="G5" s="50"/>
      <c r="H5" s="50"/>
      <c r="I5" s="49"/>
      <c r="J5" s="49"/>
      <c r="K5" s="49"/>
      <c r="M5" s="49"/>
    </row>
    <row r="6" spans="1:13" ht="15.75">
      <c r="A6" s="1" t="str">
        <f>+pl!A8</f>
        <v>FOR THE YEAR ENDED 30 JUNE 2009</v>
      </c>
      <c r="B6" s="58"/>
      <c r="C6" s="58"/>
      <c r="D6" s="58"/>
      <c r="E6" s="59"/>
      <c r="F6" s="58"/>
      <c r="G6" s="58"/>
      <c r="H6" s="58"/>
      <c r="I6" s="60"/>
      <c r="J6" s="60"/>
      <c r="K6" s="60"/>
      <c r="L6" s="61"/>
      <c r="M6" s="60"/>
    </row>
    <row r="7" spans="1:13" ht="15.75">
      <c r="A7" s="1"/>
      <c r="B7" s="58"/>
      <c r="C7" s="58"/>
      <c r="D7" s="58"/>
      <c r="E7" s="59"/>
      <c r="F7" s="58"/>
      <c r="G7" s="58"/>
      <c r="H7" s="58"/>
      <c r="I7" s="60"/>
      <c r="J7" s="60"/>
      <c r="K7" s="60"/>
      <c r="L7" s="61"/>
      <c r="M7" s="60"/>
    </row>
    <row r="8" spans="1:13" ht="15.75">
      <c r="A8" s="1"/>
      <c r="B8" s="58"/>
      <c r="C8" s="58"/>
      <c r="D8" s="58"/>
      <c r="E8" s="59"/>
      <c r="F8" s="58"/>
      <c r="G8" s="58"/>
      <c r="H8" s="58"/>
      <c r="I8" s="60"/>
      <c r="J8" s="60"/>
      <c r="K8" s="60"/>
      <c r="L8" s="61"/>
      <c r="M8" s="60"/>
    </row>
    <row r="9" spans="1:13" ht="15">
      <c r="A9" s="58"/>
      <c r="B9" s="58"/>
      <c r="C9" s="58"/>
      <c r="D9" s="58"/>
      <c r="E9" s="59"/>
      <c r="F9" s="58"/>
      <c r="G9" s="60" t="s">
        <v>67</v>
      </c>
      <c r="H9" s="58"/>
      <c r="J9" s="60"/>
      <c r="K9" s="60"/>
      <c r="L9" s="61"/>
      <c r="M9" s="60"/>
    </row>
    <row r="10" spans="1:13" ht="15">
      <c r="A10" s="62"/>
      <c r="C10" s="50"/>
      <c r="D10" s="50"/>
      <c r="E10" s="51"/>
      <c r="F10" s="50"/>
      <c r="J10" s="64"/>
      <c r="K10" s="50"/>
      <c r="M10" s="50"/>
    </row>
    <row r="11" spans="1:13" ht="15">
      <c r="A11" s="50"/>
      <c r="B11" s="62"/>
      <c r="C11" s="50"/>
      <c r="D11" s="50"/>
      <c r="E11" s="142" t="s">
        <v>61</v>
      </c>
      <c r="F11" s="142"/>
      <c r="G11" s="142"/>
      <c r="H11" s="125"/>
      <c r="I11" s="142" t="s">
        <v>114</v>
      </c>
      <c r="J11" s="142"/>
      <c r="K11" s="142"/>
      <c r="M11" s="50"/>
    </row>
    <row r="12" spans="1:17" ht="13.5" customHeight="1">
      <c r="A12" s="50"/>
      <c r="B12" s="49"/>
      <c r="C12" s="50"/>
      <c r="D12" s="50"/>
      <c r="E12" s="66" t="s">
        <v>24</v>
      </c>
      <c r="F12" s="63"/>
      <c r="G12" s="66" t="s">
        <v>24</v>
      </c>
      <c r="H12" s="63"/>
      <c r="I12" s="66" t="s">
        <v>44</v>
      </c>
      <c r="J12" s="66"/>
      <c r="K12" s="63" t="s">
        <v>25</v>
      </c>
      <c r="L12" s="65"/>
      <c r="M12" s="63"/>
      <c r="O12" s="64" t="s">
        <v>62</v>
      </c>
      <c r="Q12" s="64" t="s">
        <v>28</v>
      </c>
    </row>
    <row r="13" spans="1:17" ht="15.75" customHeight="1">
      <c r="A13" s="50"/>
      <c r="B13" s="50"/>
      <c r="C13" s="50"/>
      <c r="D13" s="50"/>
      <c r="E13" s="66" t="s">
        <v>26</v>
      </c>
      <c r="F13" s="63"/>
      <c r="G13" s="66" t="s">
        <v>27</v>
      </c>
      <c r="H13" s="63"/>
      <c r="I13" s="66" t="s">
        <v>66</v>
      </c>
      <c r="J13" s="66"/>
      <c r="K13" s="63" t="s">
        <v>65</v>
      </c>
      <c r="L13" s="65"/>
      <c r="M13" s="63" t="s">
        <v>28</v>
      </c>
      <c r="O13" s="64" t="s">
        <v>63</v>
      </c>
      <c r="Q13" s="64" t="s">
        <v>64</v>
      </c>
    </row>
    <row r="14" spans="1:17" ht="15">
      <c r="A14" s="50"/>
      <c r="B14" s="50"/>
      <c r="C14" s="50"/>
      <c r="D14" s="50"/>
      <c r="E14" s="66" t="s">
        <v>5</v>
      </c>
      <c r="F14" s="66"/>
      <c r="G14" s="66" t="s">
        <v>5</v>
      </c>
      <c r="H14" s="66"/>
      <c r="I14" s="66" t="s">
        <v>5</v>
      </c>
      <c r="J14" s="66"/>
      <c r="K14" s="66" t="s">
        <v>5</v>
      </c>
      <c r="L14" s="61"/>
      <c r="M14" s="66" t="s">
        <v>5</v>
      </c>
      <c r="O14" s="64" t="s">
        <v>5</v>
      </c>
      <c r="Q14" s="64" t="s">
        <v>5</v>
      </c>
    </row>
    <row r="15" spans="1:17" ht="15">
      <c r="A15" s="50"/>
      <c r="B15" s="50"/>
      <c r="C15" s="50"/>
      <c r="D15" s="50"/>
      <c r="E15" s="67"/>
      <c r="F15" s="66"/>
      <c r="G15" s="67"/>
      <c r="H15" s="66"/>
      <c r="I15" s="67"/>
      <c r="J15" s="66"/>
      <c r="K15" s="67"/>
      <c r="L15" s="61"/>
      <c r="M15" s="67"/>
      <c r="O15" s="118"/>
      <c r="Q15" s="118"/>
    </row>
    <row r="16" spans="1:17" ht="15">
      <c r="A16" s="49"/>
      <c r="B16" s="50"/>
      <c r="C16" s="50"/>
      <c r="D16" s="50"/>
      <c r="E16" s="66"/>
      <c r="F16" s="66"/>
      <c r="G16" s="66"/>
      <c r="H16" s="66"/>
      <c r="I16" s="66"/>
      <c r="J16" s="66"/>
      <c r="K16" s="66"/>
      <c r="L16" s="61"/>
      <c r="M16" s="66"/>
      <c r="Q16" s="50"/>
    </row>
    <row r="17" spans="1:18" ht="15.75">
      <c r="A17" s="50"/>
      <c r="B17" s="69"/>
      <c r="C17" s="58"/>
      <c r="D17" s="58"/>
      <c r="E17" s="70"/>
      <c r="F17" s="60"/>
      <c r="G17" s="70"/>
      <c r="H17" s="60"/>
      <c r="I17" s="70"/>
      <c r="J17" s="70"/>
      <c r="K17" s="70"/>
      <c r="L17" s="71"/>
      <c r="M17" s="70"/>
      <c r="N17" s="71"/>
      <c r="O17" s="49"/>
      <c r="P17" s="71"/>
      <c r="Q17" s="49"/>
      <c r="R17" s="71"/>
    </row>
    <row r="18" spans="1:18" ht="15.75">
      <c r="A18" s="69" t="s">
        <v>108</v>
      </c>
      <c r="B18" s="58"/>
      <c r="C18" s="58"/>
      <c r="E18" s="70">
        <v>76591</v>
      </c>
      <c r="F18" s="60"/>
      <c r="G18" s="70">
        <v>54926</v>
      </c>
      <c r="H18" s="60"/>
      <c r="I18" s="70">
        <v>-12590</v>
      </c>
      <c r="J18" s="70"/>
      <c r="K18" s="70">
        <v>119642</v>
      </c>
      <c r="L18" s="71"/>
      <c r="M18" s="70">
        <f>SUM(E18:K18)</f>
        <v>238569</v>
      </c>
      <c r="N18" s="71"/>
      <c r="O18" s="112">
        <v>3135</v>
      </c>
      <c r="P18" s="71"/>
      <c r="Q18" s="119">
        <f>O18+M18</f>
        <v>241704</v>
      </c>
      <c r="R18" s="71"/>
    </row>
    <row r="19" spans="1:18" ht="15.75">
      <c r="A19" s="69"/>
      <c r="B19" s="58"/>
      <c r="C19" s="58"/>
      <c r="E19" s="70"/>
      <c r="F19" s="60"/>
      <c r="G19" s="70"/>
      <c r="H19" s="60"/>
      <c r="I19" s="70"/>
      <c r="J19" s="70"/>
      <c r="K19" s="70"/>
      <c r="L19" s="71"/>
      <c r="M19" s="70"/>
      <c r="N19" s="71"/>
      <c r="O19" s="49"/>
      <c r="P19" s="71"/>
      <c r="Q19" s="49"/>
      <c r="R19" s="71"/>
    </row>
    <row r="20" spans="1:18" ht="15.75">
      <c r="A20" s="69" t="s">
        <v>122</v>
      </c>
      <c r="B20" s="58"/>
      <c r="C20" s="58"/>
      <c r="E20" s="70">
        <v>0</v>
      </c>
      <c r="F20" s="60"/>
      <c r="G20" s="70">
        <v>0</v>
      </c>
      <c r="H20" s="60"/>
      <c r="I20" s="70">
        <v>0</v>
      </c>
      <c r="J20" s="70"/>
      <c r="K20" s="70">
        <v>6396</v>
      </c>
      <c r="L20" s="71"/>
      <c r="M20" s="70">
        <f>SUM(E20:K20)</f>
        <v>6396</v>
      </c>
      <c r="N20" s="71"/>
      <c r="O20" s="112">
        <v>151</v>
      </c>
      <c r="P20" s="71"/>
      <c r="Q20" s="119">
        <f>O20+M20</f>
        <v>6547</v>
      </c>
      <c r="R20" s="71"/>
    </row>
    <row r="21" spans="1:18" ht="15.75">
      <c r="A21" s="69"/>
      <c r="B21" s="58"/>
      <c r="C21" s="58"/>
      <c r="E21" s="70"/>
      <c r="F21" s="60"/>
      <c r="G21" s="70"/>
      <c r="H21" s="60"/>
      <c r="I21" s="70"/>
      <c r="J21" s="70"/>
      <c r="K21" s="70"/>
      <c r="L21" s="71"/>
      <c r="M21" s="70"/>
      <c r="N21" s="71"/>
      <c r="O21" s="124"/>
      <c r="P21" s="71"/>
      <c r="Q21" s="49"/>
      <c r="R21" s="71"/>
    </row>
    <row r="22" spans="1:18" ht="15.75">
      <c r="A22" s="69" t="s">
        <v>75</v>
      </c>
      <c r="B22" s="58"/>
      <c r="C22" s="58"/>
      <c r="E22" s="70">
        <v>0</v>
      </c>
      <c r="F22" s="60"/>
      <c r="G22" s="72">
        <v>0</v>
      </c>
      <c r="H22" s="60"/>
      <c r="I22" s="72">
        <v>0</v>
      </c>
      <c r="J22" s="72"/>
      <c r="K22" s="72">
        <v>0</v>
      </c>
      <c r="L22" s="71"/>
      <c r="M22" s="70">
        <f>SUM(E22:K22)</f>
        <v>0</v>
      </c>
      <c r="N22" s="71"/>
      <c r="O22" s="124">
        <v>0</v>
      </c>
      <c r="P22" s="71"/>
      <c r="Q22" s="119">
        <f>O22+M22</f>
        <v>0</v>
      </c>
      <c r="R22" s="71"/>
    </row>
    <row r="23" spans="1:18" ht="15.75">
      <c r="A23" s="73"/>
      <c r="B23" s="58"/>
      <c r="C23" s="58"/>
      <c r="E23" s="70"/>
      <c r="F23" s="63"/>
      <c r="G23" s="74"/>
      <c r="H23" s="63"/>
      <c r="I23" s="74"/>
      <c r="J23" s="74"/>
      <c r="K23" s="74"/>
      <c r="L23" s="71"/>
      <c r="M23" s="70"/>
      <c r="N23" s="71"/>
      <c r="O23" s="124"/>
      <c r="P23" s="71"/>
      <c r="Q23" s="49"/>
      <c r="R23" s="71"/>
    </row>
    <row r="24" spans="1:18" ht="22.5" customHeight="1" thickBot="1">
      <c r="A24" s="69" t="s">
        <v>119</v>
      </c>
      <c r="B24" s="58"/>
      <c r="C24" s="58"/>
      <c r="E24" s="75">
        <f>SUM(E17:E23)</f>
        <v>76591</v>
      </c>
      <c r="F24" s="75"/>
      <c r="G24" s="75">
        <f>SUM(G17:G23)</f>
        <v>54926</v>
      </c>
      <c r="H24" s="75"/>
      <c r="I24" s="75">
        <f>SUM(I17:I23)</f>
        <v>-12590</v>
      </c>
      <c r="J24" s="70"/>
      <c r="K24" s="75">
        <f>SUM(K17:K23)</f>
        <v>126038</v>
      </c>
      <c r="L24" s="71"/>
      <c r="M24" s="75">
        <f>SUM(M17:M23)</f>
        <v>244965</v>
      </c>
      <c r="N24" s="71"/>
      <c r="O24" s="75">
        <f>SUM(O17:O23)</f>
        <v>3286</v>
      </c>
      <c r="P24" s="71"/>
      <c r="Q24" s="75">
        <f>SUM(Q17:Q23)</f>
        <v>248251</v>
      </c>
      <c r="R24" s="71"/>
    </row>
    <row r="25" spans="1:18" ht="22.5" customHeight="1" thickTop="1">
      <c r="A25" s="69"/>
      <c r="B25" s="58"/>
      <c r="C25" s="58"/>
      <c r="E25" s="70"/>
      <c r="F25" s="63"/>
      <c r="G25" s="70"/>
      <c r="H25" s="63"/>
      <c r="I25" s="70"/>
      <c r="J25" s="70"/>
      <c r="K25" s="70">
        <f>K24-'bs'!F39</f>
        <v>0</v>
      </c>
      <c r="L25" s="71"/>
      <c r="M25" s="70"/>
      <c r="N25" s="71"/>
      <c r="O25" s="119">
        <f>O24-'bs'!F42</f>
        <v>0</v>
      </c>
      <c r="P25" s="71"/>
      <c r="Q25" s="119">
        <f>Q24-'bs'!F43</f>
        <v>0</v>
      </c>
      <c r="R25" s="71"/>
    </row>
    <row r="26" spans="1:17" ht="15">
      <c r="A26" s="49"/>
      <c r="B26" s="50"/>
      <c r="C26" s="58"/>
      <c r="E26" s="59"/>
      <c r="F26" s="58"/>
      <c r="G26" s="76"/>
      <c r="H26" s="58"/>
      <c r="I26" s="76"/>
      <c r="J26" s="76"/>
      <c r="K26" s="76"/>
      <c r="M26" s="76"/>
      <c r="Q26" s="50"/>
    </row>
    <row r="27" spans="1:17" ht="15.75">
      <c r="A27" s="111"/>
      <c r="B27" s="68"/>
      <c r="C27" s="58"/>
      <c r="E27" s="59"/>
      <c r="F27" s="58"/>
      <c r="G27" s="76"/>
      <c r="H27" s="58"/>
      <c r="I27" s="76"/>
      <c r="J27" s="76"/>
      <c r="K27" s="76"/>
      <c r="M27" s="76"/>
      <c r="Q27" s="50"/>
    </row>
    <row r="28" spans="1:18" ht="15.75">
      <c r="A28" s="69" t="s">
        <v>93</v>
      </c>
      <c r="B28" s="58"/>
      <c r="C28" s="58"/>
      <c r="E28" s="70">
        <v>76591</v>
      </c>
      <c r="F28" s="60"/>
      <c r="G28" s="70">
        <v>54926</v>
      </c>
      <c r="H28" s="60"/>
      <c r="I28" s="70">
        <v>-6273</v>
      </c>
      <c r="J28" s="70"/>
      <c r="K28" s="70">
        <v>94699</v>
      </c>
      <c r="L28" s="71"/>
      <c r="M28" s="70">
        <f>SUM(E28:K28)</f>
        <v>219943</v>
      </c>
      <c r="N28" s="71"/>
      <c r="O28" s="70">
        <v>2903</v>
      </c>
      <c r="P28" s="71"/>
      <c r="Q28" s="119">
        <f>O28+M28</f>
        <v>222846</v>
      </c>
      <c r="R28" s="71"/>
    </row>
    <row r="29" spans="1:18" ht="15.75">
      <c r="A29" s="69"/>
      <c r="B29" s="58"/>
      <c r="C29" s="58"/>
      <c r="E29" s="70"/>
      <c r="F29" s="60"/>
      <c r="G29" s="70"/>
      <c r="H29" s="60"/>
      <c r="I29" s="70"/>
      <c r="J29" s="70"/>
      <c r="K29" s="70"/>
      <c r="L29" s="71"/>
      <c r="M29" s="70"/>
      <c r="N29" s="71"/>
      <c r="O29" s="70"/>
      <c r="P29" s="71"/>
      <c r="Q29" s="119"/>
      <c r="R29" s="71"/>
    </row>
    <row r="30" spans="1:18" ht="15.75">
      <c r="A30" s="69" t="s">
        <v>122</v>
      </c>
      <c r="B30" s="58"/>
      <c r="C30" s="58"/>
      <c r="E30" s="70">
        <v>0</v>
      </c>
      <c r="F30" s="60"/>
      <c r="G30" s="70">
        <v>0</v>
      </c>
      <c r="H30" s="60"/>
      <c r="I30" s="70">
        <v>0</v>
      </c>
      <c r="J30" s="70"/>
      <c r="K30" s="70">
        <v>29079</v>
      </c>
      <c r="L30" s="71"/>
      <c r="M30" s="70">
        <f>SUM(E30:K30)</f>
        <v>29079</v>
      </c>
      <c r="N30" s="71"/>
      <c r="O30" s="70">
        <v>303</v>
      </c>
      <c r="P30" s="71"/>
      <c r="Q30" s="119">
        <f>O30+M30</f>
        <v>29382</v>
      </c>
      <c r="R30" s="71"/>
    </row>
    <row r="31" spans="1:18" ht="15.75">
      <c r="A31" s="69"/>
      <c r="B31" s="58"/>
      <c r="C31" s="58"/>
      <c r="E31" s="70"/>
      <c r="F31" s="60"/>
      <c r="G31" s="70"/>
      <c r="H31" s="60"/>
      <c r="I31" s="70"/>
      <c r="J31" s="70"/>
      <c r="K31" s="70"/>
      <c r="L31" s="71"/>
      <c r="M31" s="70"/>
      <c r="N31" s="71"/>
      <c r="O31" s="70"/>
      <c r="P31" s="71"/>
      <c r="Q31" s="119"/>
      <c r="R31" s="71"/>
    </row>
    <row r="32" spans="1:18" ht="15.75">
      <c r="A32" s="69" t="s">
        <v>121</v>
      </c>
      <c r="B32" s="58"/>
      <c r="C32" s="58"/>
      <c r="E32" s="70">
        <v>0</v>
      </c>
      <c r="F32" s="60"/>
      <c r="G32" s="70">
        <v>0</v>
      </c>
      <c r="H32" s="60"/>
      <c r="I32" s="70">
        <v>0</v>
      </c>
      <c r="J32" s="70"/>
      <c r="K32" s="70">
        <v>0</v>
      </c>
      <c r="L32" s="71"/>
      <c r="M32" s="70">
        <f>SUM(E32:K32)</f>
        <v>0</v>
      </c>
      <c r="N32" s="71"/>
      <c r="O32" s="70">
        <v>-71</v>
      </c>
      <c r="P32" s="71"/>
      <c r="Q32" s="119">
        <f>O32+M32</f>
        <v>-71</v>
      </c>
      <c r="R32" s="71"/>
    </row>
    <row r="33" spans="1:18" ht="15.75">
      <c r="A33" s="69"/>
      <c r="B33" s="58"/>
      <c r="C33" s="58"/>
      <c r="E33" s="70"/>
      <c r="F33" s="60"/>
      <c r="G33" s="70"/>
      <c r="H33" s="60"/>
      <c r="I33" s="70"/>
      <c r="J33" s="70"/>
      <c r="K33" s="70"/>
      <c r="L33" s="71"/>
      <c r="M33" s="70"/>
      <c r="N33" s="71"/>
      <c r="O33" s="70"/>
      <c r="P33" s="71"/>
      <c r="Q33" s="119"/>
      <c r="R33" s="71"/>
    </row>
    <row r="34" spans="1:18" ht="15.75">
      <c r="A34" s="69" t="s">
        <v>29</v>
      </c>
      <c r="B34" s="58"/>
      <c r="C34" s="58"/>
      <c r="E34" s="70">
        <v>0</v>
      </c>
      <c r="F34" s="60"/>
      <c r="G34" s="70">
        <v>0</v>
      </c>
      <c r="H34" s="60"/>
      <c r="I34" s="70">
        <v>0</v>
      </c>
      <c r="J34" s="70"/>
      <c r="K34" s="70">
        <v>-4136</v>
      </c>
      <c r="L34" s="71"/>
      <c r="M34" s="70">
        <f>SUM(E34:K34)</f>
        <v>-4136</v>
      </c>
      <c r="N34" s="71"/>
      <c r="O34" s="70">
        <v>0</v>
      </c>
      <c r="P34" s="71"/>
      <c r="Q34" s="119">
        <f>O34+M34</f>
        <v>-4136</v>
      </c>
      <c r="R34" s="71"/>
    </row>
    <row r="35" spans="1:18" ht="15.75">
      <c r="A35" s="69"/>
      <c r="B35" s="58"/>
      <c r="C35" s="58"/>
      <c r="E35" s="70"/>
      <c r="F35" s="60"/>
      <c r="G35" s="70"/>
      <c r="H35" s="60"/>
      <c r="I35" s="70"/>
      <c r="J35" s="70"/>
      <c r="K35" s="70"/>
      <c r="L35" s="71"/>
      <c r="M35" s="70"/>
      <c r="N35" s="71"/>
      <c r="O35" s="124"/>
      <c r="P35" s="71"/>
      <c r="Q35" s="119"/>
      <c r="R35" s="71"/>
    </row>
    <row r="36" spans="1:18" ht="15.75">
      <c r="A36" s="69" t="s">
        <v>75</v>
      </c>
      <c r="B36" s="58"/>
      <c r="C36" s="58"/>
      <c r="E36" s="70">
        <v>0</v>
      </c>
      <c r="F36" s="60"/>
      <c r="G36" s="72">
        <v>0</v>
      </c>
      <c r="H36" s="60"/>
      <c r="I36" s="72">
        <v>-6317</v>
      </c>
      <c r="J36" s="72"/>
      <c r="K36" s="72">
        <v>0</v>
      </c>
      <c r="L36" s="71"/>
      <c r="M36" s="70">
        <f>SUM(E36:K36)</f>
        <v>-6317</v>
      </c>
      <c r="N36" s="71"/>
      <c r="O36" s="124">
        <v>0</v>
      </c>
      <c r="P36" s="71"/>
      <c r="Q36" s="119">
        <f>O36+M36</f>
        <v>-6317</v>
      </c>
      <c r="R36" s="71"/>
    </row>
    <row r="37" spans="1:18" ht="15.75">
      <c r="A37" s="73"/>
      <c r="B37" s="58"/>
      <c r="C37" s="58"/>
      <c r="E37" s="70"/>
      <c r="F37" s="63"/>
      <c r="G37" s="74"/>
      <c r="H37" s="63"/>
      <c r="I37" s="74"/>
      <c r="J37" s="74"/>
      <c r="K37" s="74"/>
      <c r="L37" s="71"/>
      <c r="M37" s="70"/>
      <c r="N37" s="71"/>
      <c r="O37" s="49"/>
      <c r="P37" s="71"/>
      <c r="Q37" s="49"/>
      <c r="R37" s="71"/>
    </row>
    <row r="38" spans="1:18" ht="22.5" customHeight="1" thickBot="1">
      <c r="A38" s="69" t="s">
        <v>120</v>
      </c>
      <c r="B38" s="58"/>
      <c r="C38" s="58"/>
      <c r="E38" s="75">
        <f>SUM(E26:E37)</f>
        <v>76591</v>
      </c>
      <c r="F38" s="63"/>
      <c r="G38" s="75">
        <f>SUM(G26:G37)</f>
        <v>54926</v>
      </c>
      <c r="H38" s="63"/>
      <c r="I38" s="75">
        <f>SUM(I26:I37)</f>
        <v>-12590</v>
      </c>
      <c r="J38" s="70"/>
      <c r="K38" s="75">
        <f>SUM(K26:K37)</f>
        <v>119642</v>
      </c>
      <c r="L38" s="71"/>
      <c r="M38" s="75">
        <f>SUM(M26:M37)</f>
        <v>238569</v>
      </c>
      <c r="N38" s="71"/>
      <c r="O38" s="75">
        <f>SUM(O26:O37)</f>
        <v>3135</v>
      </c>
      <c r="P38" s="71"/>
      <c r="Q38" s="75">
        <f>SUM(Q26:Q37)</f>
        <v>241704</v>
      </c>
      <c r="R38" s="71"/>
    </row>
    <row r="39" spans="1:17" ht="15.75" thickTop="1">
      <c r="A39" s="58"/>
      <c r="B39" s="58"/>
      <c r="C39" s="58"/>
      <c r="E39" s="59"/>
      <c r="F39" s="58"/>
      <c r="G39" s="59"/>
      <c r="H39" s="58"/>
      <c r="I39" s="59"/>
      <c r="J39" s="76"/>
      <c r="K39" s="59"/>
      <c r="M39" s="59"/>
      <c r="O39" s="59"/>
      <c r="Q39" s="59"/>
    </row>
    <row r="40" spans="1:13" ht="15.75">
      <c r="A40" s="77"/>
      <c r="B40" s="78"/>
      <c r="C40" s="78"/>
      <c r="E40" s="78"/>
      <c r="F40" s="78"/>
      <c r="G40" s="78"/>
      <c r="H40" s="78"/>
      <c r="I40" s="79"/>
      <c r="J40" s="79"/>
      <c r="K40" s="80"/>
      <c r="M40" s="76"/>
    </row>
    <row r="41" spans="1:11" ht="15">
      <c r="A41" s="78"/>
      <c r="B41" s="78"/>
      <c r="C41" s="78"/>
      <c r="E41" s="78"/>
      <c r="F41" s="78"/>
      <c r="G41" s="78"/>
      <c r="H41" s="78"/>
      <c r="I41" s="79"/>
      <c r="J41" s="79"/>
      <c r="K41" s="81"/>
    </row>
    <row r="42" spans="1:17" ht="35.25" customHeight="1">
      <c r="A42" s="141" t="s">
        <v>107</v>
      </c>
      <c r="B42" s="141"/>
      <c r="C42" s="141"/>
      <c r="D42" s="141"/>
      <c r="E42" s="141"/>
      <c r="F42" s="141"/>
      <c r="G42" s="141"/>
      <c r="H42" s="141"/>
      <c r="I42" s="141"/>
      <c r="J42" s="141"/>
      <c r="K42" s="141"/>
      <c r="L42" s="141"/>
      <c r="M42" s="141"/>
      <c r="N42" s="141"/>
      <c r="O42" s="141"/>
      <c r="P42" s="141"/>
      <c r="Q42" s="141"/>
    </row>
    <row r="43" spans="2:11" ht="15.75">
      <c r="B43" s="68"/>
      <c r="C43" s="82"/>
      <c r="D43" s="82"/>
      <c r="F43" s="83"/>
      <c r="G43" s="83"/>
      <c r="H43" s="83"/>
      <c r="I43" s="83"/>
      <c r="J43" s="83"/>
      <c r="K43" s="83"/>
    </row>
    <row r="44" spans="2:13" ht="15.75">
      <c r="B44" s="82"/>
      <c r="C44" s="82"/>
      <c r="D44" s="82"/>
      <c r="I44" s="84"/>
      <c r="J44" s="84"/>
      <c r="K44" s="84"/>
      <c r="M44" s="84"/>
    </row>
    <row r="45" spans="2:4" ht="15.75">
      <c r="B45" s="85"/>
      <c r="C45" s="82"/>
      <c r="D45" s="82"/>
    </row>
    <row r="46" spans="2:13" ht="15.75">
      <c r="B46" s="82"/>
      <c r="C46" s="82"/>
      <c r="E46" s="86"/>
      <c r="I46" s="87"/>
      <c r="J46" s="87"/>
      <c r="K46" s="87"/>
      <c r="M46" s="87"/>
    </row>
    <row r="47" spans="2:13" ht="15.75">
      <c r="B47" s="82"/>
      <c r="C47" s="82"/>
      <c r="I47" s="87"/>
      <c r="J47" s="87"/>
      <c r="K47" s="87"/>
      <c r="M47" s="87"/>
    </row>
    <row r="48" spans="2:3" ht="15.75">
      <c r="B48" s="82"/>
      <c r="C48" s="82"/>
    </row>
    <row r="49" spans="2:3" ht="15.75">
      <c r="B49" s="68"/>
      <c r="C49" s="82"/>
    </row>
    <row r="50" spans="1:13" ht="15.75">
      <c r="A50" s="82"/>
      <c r="B50" s="82"/>
      <c r="C50" s="82"/>
      <c r="I50" s="87"/>
      <c r="J50" s="87"/>
      <c r="K50" s="87"/>
      <c r="M50" s="87"/>
    </row>
    <row r="51" spans="2:13" ht="15.75">
      <c r="B51" s="82"/>
      <c r="C51" s="82"/>
      <c r="I51" s="87"/>
      <c r="J51" s="87"/>
      <c r="K51" s="87"/>
      <c r="M51" s="87"/>
    </row>
    <row r="52" spans="1:5" ht="15.75">
      <c r="A52" s="82"/>
      <c r="B52" s="82"/>
      <c r="C52" s="82"/>
      <c r="D52" s="82"/>
      <c r="E52" s="88"/>
    </row>
    <row r="53" spans="1:8" ht="15.75">
      <c r="A53" s="82"/>
      <c r="B53" s="82"/>
      <c r="C53" s="82"/>
      <c r="D53" s="82"/>
      <c r="E53" s="88"/>
      <c r="F53" s="82"/>
      <c r="G53" s="82"/>
      <c r="H53" s="82"/>
    </row>
    <row r="54" spans="1:8" ht="15.75">
      <c r="A54" s="82"/>
      <c r="B54" s="68"/>
      <c r="C54" s="82"/>
      <c r="D54" s="82"/>
      <c r="E54" s="88"/>
      <c r="F54" s="82"/>
      <c r="G54" s="82"/>
      <c r="H54" s="82"/>
    </row>
    <row r="55" spans="1:13" ht="15.75">
      <c r="A55" s="82"/>
      <c r="B55" s="82"/>
      <c r="C55" s="82"/>
      <c r="D55" s="82"/>
      <c r="E55" s="88"/>
      <c r="F55" s="82"/>
      <c r="G55" s="82"/>
      <c r="H55" s="82"/>
      <c r="I55" s="89"/>
      <c r="J55" s="89"/>
      <c r="K55" s="89"/>
      <c r="M55" s="89"/>
    </row>
    <row r="56" spans="1:13" ht="15.75">
      <c r="A56" s="82"/>
      <c r="B56" s="82"/>
      <c r="C56" s="82"/>
      <c r="D56" s="82"/>
      <c r="E56" s="88"/>
      <c r="F56" s="90"/>
      <c r="G56" s="90"/>
      <c r="H56" s="90"/>
      <c r="I56" s="90"/>
      <c r="J56" s="90"/>
      <c r="K56" s="90"/>
      <c r="M56" s="90"/>
    </row>
    <row r="57" spans="1:13" ht="15.75">
      <c r="A57" s="82"/>
      <c r="B57" s="82"/>
      <c r="C57" s="82"/>
      <c r="D57" s="82"/>
      <c r="E57" s="88"/>
      <c r="F57" s="91"/>
      <c r="G57" s="91"/>
      <c r="H57" s="91"/>
      <c r="I57" s="91"/>
      <c r="J57" s="91"/>
      <c r="K57" s="91"/>
      <c r="M57" s="91"/>
    </row>
    <row r="58" spans="1:5" ht="15.75">
      <c r="A58" s="82"/>
      <c r="B58" s="82"/>
      <c r="C58" s="82"/>
      <c r="D58" s="82"/>
      <c r="E58" s="88"/>
    </row>
    <row r="59" spans="1:5" ht="15.75">
      <c r="A59" s="82"/>
      <c r="B59" s="68"/>
      <c r="C59" s="82"/>
      <c r="D59" s="82"/>
      <c r="E59" s="88"/>
    </row>
    <row r="60" spans="1:13" ht="15.75">
      <c r="A60" s="82"/>
      <c r="B60" s="82"/>
      <c r="C60" s="82"/>
      <c r="D60" s="82"/>
      <c r="E60" s="88"/>
      <c r="F60" s="92"/>
      <c r="G60" s="92"/>
      <c r="H60" s="92"/>
      <c r="I60" s="92"/>
      <c r="J60" s="92"/>
      <c r="K60" s="92"/>
      <c r="M60" s="92"/>
    </row>
    <row r="61" spans="1:13" ht="15.75">
      <c r="A61" s="82"/>
      <c r="B61" s="82"/>
      <c r="C61" s="82"/>
      <c r="D61" s="82"/>
      <c r="E61" s="88"/>
      <c r="F61" s="93"/>
      <c r="G61" s="93"/>
      <c r="H61" s="93"/>
      <c r="I61" s="93"/>
      <c r="J61" s="93"/>
      <c r="K61" s="93"/>
      <c r="M61" s="93"/>
    </row>
    <row r="62" spans="1:13" ht="15.75">
      <c r="A62" s="82"/>
      <c r="B62" s="82"/>
      <c r="C62" s="82"/>
      <c r="D62" s="82"/>
      <c r="E62" s="88"/>
      <c r="F62" s="93"/>
      <c r="G62" s="93"/>
      <c r="H62" s="93"/>
      <c r="I62" s="93"/>
      <c r="J62" s="93"/>
      <c r="K62" s="93"/>
      <c r="M62" s="93"/>
    </row>
    <row r="63" spans="1:13" ht="15.75">
      <c r="A63" s="82"/>
      <c r="B63" s="82"/>
      <c r="C63" s="82"/>
      <c r="D63" s="82"/>
      <c r="E63" s="88"/>
      <c r="F63" s="94"/>
      <c r="G63" s="94"/>
      <c r="H63" s="94"/>
      <c r="I63" s="90"/>
      <c r="J63" s="90"/>
      <c r="K63" s="90"/>
      <c r="M63" s="90"/>
    </row>
    <row r="64" spans="1:13" ht="15.75">
      <c r="A64" s="82"/>
      <c r="B64" s="82"/>
      <c r="C64" s="82"/>
      <c r="D64" s="82"/>
      <c r="E64" s="88"/>
      <c r="F64" s="94"/>
      <c r="G64" s="94"/>
      <c r="H64" s="94"/>
      <c r="I64" s="90"/>
      <c r="J64" s="90"/>
      <c r="K64" s="90"/>
      <c r="M64" s="90"/>
    </row>
    <row r="65" spans="1:13" ht="15.75">
      <c r="A65" s="82"/>
      <c r="B65" s="82"/>
      <c r="C65" s="82"/>
      <c r="D65" s="82"/>
      <c r="E65" s="88"/>
      <c r="F65" s="95"/>
      <c r="G65" s="95"/>
      <c r="H65" s="95"/>
      <c r="I65" s="95"/>
      <c r="J65" s="95"/>
      <c r="K65" s="95"/>
      <c r="M65" s="95"/>
    </row>
    <row r="66" spans="1:5" ht="15.75">
      <c r="A66" s="82"/>
      <c r="B66" s="82"/>
      <c r="C66" s="82"/>
      <c r="D66" s="82"/>
      <c r="E66" s="88"/>
    </row>
    <row r="67" spans="1:5" ht="15.75">
      <c r="A67" s="82"/>
      <c r="B67" s="82"/>
      <c r="C67" s="82"/>
      <c r="D67" s="82"/>
      <c r="E67" s="88"/>
    </row>
    <row r="68" spans="1:5" ht="15.75">
      <c r="A68" s="82"/>
      <c r="B68" s="82"/>
      <c r="C68" s="82"/>
      <c r="D68" s="82"/>
      <c r="E68" s="88"/>
    </row>
    <row r="69" spans="1:5" ht="15.75">
      <c r="A69" s="82"/>
      <c r="B69" s="82"/>
      <c r="C69" s="82"/>
      <c r="D69" s="82"/>
      <c r="E69" s="88"/>
    </row>
    <row r="70" spans="1:5" ht="15.75">
      <c r="A70" s="82"/>
      <c r="B70" s="82"/>
      <c r="C70" s="82"/>
      <c r="D70" s="82"/>
      <c r="E70" s="88"/>
    </row>
  </sheetData>
  <sheetProtection/>
  <mergeCells count="3">
    <mergeCell ref="A42:Q42"/>
    <mergeCell ref="E11:G11"/>
    <mergeCell ref="I11:K11"/>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96"/>
  <sheetViews>
    <sheetView view="pageBreakPreview" zoomScaleSheetLayoutView="100" zoomScalePageLayoutView="0" workbookViewId="0" topLeftCell="B1">
      <selection activeCell="L5" sqref="L5"/>
    </sheetView>
  </sheetViews>
  <sheetFormatPr defaultColWidth="8.00390625" defaultRowHeight="15"/>
  <cols>
    <col min="1" max="1" width="1.421875" style="52" customWidth="1"/>
    <col min="2" max="2" width="7.28125" style="52" customWidth="1"/>
    <col min="3" max="3" width="21.7109375" style="52" customWidth="1"/>
    <col min="4" max="4" width="9.421875" style="52" customWidth="1"/>
    <col min="5" max="5" width="13.7109375" style="52" customWidth="1"/>
    <col min="6" max="6" width="17.28125" style="52" customWidth="1"/>
    <col min="7" max="7" width="13.00390625" style="83" customWidth="1"/>
    <col min="8" max="8" width="2.140625" style="52" customWidth="1"/>
    <col min="9" max="9" width="13.00390625" style="83" customWidth="1"/>
    <col min="10" max="10" width="8.00390625" style="52" customWidth="1"/>
    <col min="11" max="16384" width="8.00390625" style="52" customWidth="1"/>
  </cols>
  <sheetData>
    <row r="1" spans="1:9" ht="15">
      <c r="A1" s="49"/>
      <c r="B1" s="50"/>
      <c r="C1" s="50"/>
      <c r="D1" s="50"/>
      <c r="E1" s="50"/>
      <c r="F1" s="50"/>
      <c r="G1" s="51"/>
      <c r="H1" s="49"/>
      <c r="I1" s="51"/>
    </row>
    <row r="2" spans="2:9" ht="15">
      <c r="B2" s="50"/>
      <c r="C2" s="50"/>
      <c r="D2" s="50"/>
      <c r="E2" s="50"/>
      <c r="F2" s="50"/>
      <c r="G2" s="51"/>
      <c r="H2" s="49"/>
      <c r="I2" s="51"/>
    </row>
    <row r="3" spans="1:9" ht="18.75">
      <c r="A3" s="53" t="s">
        <v>23</v>
      </c>
      <c r="B3" s="50"/>
      <c r="C3" s="50"/>
      <c r="D3" s="50"/>
      <c r="E3" s="50"/>
      <c r="F3" s="50"/>
      <c r="G3" s="51"/>
      <c r="H3" s="49"/>
      <c r="I3" s="51"/>
    </row>
    <row r="4" spans="1:9" ht="9" customHeight="1" thickBot="1">
      <c r="A4" s="54"/>
      <c r="B4" s="55"/>
      <c r="C4" s="55"/>
      <c r="D4" s="55"/>
      <c r="E4" s="55"/>
      <c r="F4" s="55"/>
      <c r="G4" s="56"/>
      <c r="H4" s="54"/>
      <c r="I4" s="56"/>
    </row>
    <row r="5" spans="1:9" ht="15">
      <c r="A5" s="50"/>
      <c r="B5" s="50"/>
      <c r="C5" s="50"/>
      <c r="D5" s="50"/>
      <c r="E5" s="50"/>
      <c r="F5" s="50"/>
      <c r="G5" s="51"/>
      <c r="H5" s="49"/>
      <c r="I5" s="51"/>
    </row>
    <row r="6" spans="1:10" ht="15">
      <c r="A6" s="49" t="s">
        <v>30</v>
      </c>
      <c r="B6" s="58"/>
      <c r="C6" s="58"/>
      <c r="D6" s="58"/>
      <c r="E6" s="58"/>
      <c r="F6" s="58"/>
      <c r="G6" s="59"/>
      <c r="H6" s="60"/>
      <c r="I6" s="59"/>
      <c r="J6" s="61"/>
    </row>
    <row r="7" spans="1:10" ht="15.75">
      <c r="A7" s="1" t="str">
        <f>+e!A6</f>
        <v>FOR THE YEAR ENDED 30 JUNE 2009</v>
      </c>
      <c r="B7" s="58"/>
      <c r="C7" s="58"/>
      <c r="D7" s="58"/>
      <c r="E7" s="58"/>
      <c r="F7" s="58"/>
      <c r="G7" s="59"/>
      <c r="H7" s="60"/>
      <c r="I7" s="59"/>
      <c r="J7" s="61"/>
    </row>
    <row r="8" spans="1:9" ht="15">
      <c r="A8" s="50"/>
      <c r="B8" s="49"/>
      <c r="C8" s="50"/>
      <c r="D8" s="50"/>
      <c r="E8" s="50"/>
      <c r="F8" s="50"/>
      <c r="G8" s="66" t="s">
        <v>94</v>
      </c>
      <c r="H8" s="63"/>
      <c r="I8" s="66" t="str">
        <f>+G8</f>
        <v>12 months</v>
      </c>
    </row>
    <row r="9" spans="1:9" ht="15">
      <c r="A9" s="50"/>
      <c r="B9" s="49"/>
      <c r="C9" s="50"/>
      <c r="D9" s="50"/>
      <c r="E9" s="50"/>
      <c r="F9" s="50"/>
      <c r="G9" s="66" t="s">
        <v>31</v>
      </c>
      <c r="H9" s="63"/>
      <c r="I9" s="66" t="s">
        <v>31</v>
      </c>
    </row>
    <row r="10" spans="1:9" ht="15">
      <c r="A10" s="50"/>
      <c r="B10" s="49"/>
      <c r="C10" s="50"/>
      <c r="D10" s="50"/>
      <c r="E10" s="50"/>
      <c r="F10" s="50"/>
      <c r="G10" s="18" t="str">
        <f>+pl!E13</f>
        <v>30.6.2009</v>
      </c>
      <c r="H10" s="63"/>
      <c r="I10" s="18" t="str">
        <f>+pl!G13</f>
        <v>30.6.2008</v>
      </c>
    </row>
    <row r="11" spans="1:9" ht="15">
      <c r="A11" s="50"/>
      <c r="B11" s="49"/>
      <c r="C11" s="50"/>
      <c r="D11" s="50"/>
      <c r="E11" s="50"/>
      <c r="F11" s="50"/>
      <c r="G11" s="67" t="s">
        <v>5</v>
      </c>
      <c r="H11" s="63"/>
      <c r="I11" s="67" t="s">
        <v>5</v>
      </c>
    </row>
    <row r="12" spans="1:9" ht="7.5" customHeight="1">
      <c r="A12" s="50"/>
      <c r="B12" s="49"/>
      <c r="C12" s="50"/>
      <c r="D12" s="50"/>
      <c r="E12" s="50"/>
      <c r="F12" s="50"/>
      <c r="G12" s="51"/>
      <c r="H12" s="58"/>
      <c r="I12" s="51"/>
    </row>
    <row r="13" spans="1:9" ht="15.75">
      <c r="A13" s="50"/>
      <c r="B13" s="85" t="s">
        <v>131</v>
      </c>
      <c r="C13" s="85"/>
      <c r="D13" s="85"/>
      <c r="E13" s="85"/>
      <c r="F13" s="85"/>
      <c r="G13" s="96"/>
      <c r="H13" s="58"/>
      <c r="I13" s="96"/>
    </row>
    <row r="14" spans="1:9" ht="15.75">
      <c r="A14" s="50"/>
      <c r="B14" s="85"/>
      <c r="C14" s="85" t="s">
        <v>132</v>
      </c>
      <c r="D14" s="85"/>
      <c r="E14" s="85"/>
      <c r="F14" s="85"/>
      <c r="G14" s="96">
        <v>6684</v>
      </c>
      <c r="H14" s="58"/>
      <c r="I14" s="96">
        <v>27960</v>
      </c>
    </row>
    <row r="15" spans="1:9" ht="15.75">
      <c r="A15" s="50"/>
      <c r="B15" s="85"/>
      <c r="C15" s="85" t="s">
        <v>133</v>
      </c>
      <c r="D15" s="85"/>
      <c r="E15" s="85"/>
      <c r="F15" s="85"/>
      <c r="G15" s="96">
        <v>73</v>
      </c>
      <c r="H15" s="58"/>
      <c r="I15" s="96">
        <v>0</v>
      </c>
    </row>
    <row r="16" spans="1:9" ht="15.75">
      <c r="A16" s="50"/>
      <c r="B16" s="85" t="s">
        <v>45</v>
      </c>
      <c r="C16" s="85"/>
      <c r="D16" s="85"/>
      <c r="E16" s="85"/>
      <c r="F16" s="85"/>
      <c r="G16" s="96"/>
      <c r="H16" s="58"/>
      <c r="I16" s="96"/>
    </row>
    <row r="17" spans="1:9" ht="15.75">
      <c r="A17" s="50"/>
      <c r="B17" s="85"/>
      <c r="C17" s="85" t="s">
        <v>32</v>
      </c>
      <c r="D17" s="85"/>
      <c r="E17" s="85"/>
      <c r="F17" s="85"/>
      <c r="G17" s="97">
        <v>42905</v>
      </c>
      <c r="H17" s="58"/>
      <c r="I17" s="97">
        <v>36779</v>
      </c>
    </row>
    <row r="18" spans="1:9" ht="15.75">
      <c r="A18" s="50"/>
      <c r="B18" s="85"/>
      <c r="C18" s="85" t="s">
        <v>38</v>
      </c>
      <c r="D18" s="85"/>
      <c r="E18" s="85"/>
      <c r="F18" s="85"/>
      <c r="G18" s="97">
        <v>-728</v>
      </c>
      <c r="H18" s="58"/>
      <c r="I18" s="97">
        <v>-383</v>
      </c>
    </row>
    <row r="19" spans="1:9" ht="15.75">
      <c r="A19" s="50"/>
      <c r="B19" s="85"/>
      <c r="C19" s="85" t="s">
        <v>41</v>
      </c>
      <c r="D19" s="85"/>
      <c r="E19" s="85"/>
      <c r="F19" s="85"/>
      <c r="G19" s="97">
        <v>0</v>
      </c>
      <c r="H19" s="58"/>
      <c r="I19" s="97">
        <v>14169</v>
      </c>
    </row>
    <row r="20" spans="1:9" ht="15.75">
      <c r="A20" s="50"/>
      <c r="B20" s="85"/>
      <c r="C20" s="85" t="s">
        <v>139</v>
      </c>
      <c r="D20" s="85"/>
      <c r="E20" s="85"/>
      <c r="F20" s="85"/>
      <c r="G20" s="97">
        <v>0</v>
      </c>
      <c r="H20" s="58"/>
      <c r="I20" s="97">
        <v>395</v>
      </c>
    </row>
    <row r="21" spans="1:9" ht="15.75">
      <c r="A21" s="50"/>
      <c r="B21" s="85"/>
      <c r="C21" s="85" t="s">
        <v>95</v>
      </c>
      <c r="D21" s="85"/>
      <c r="E21" s="85"/>
      <c r="F21" s="85"/>
      <c r="G21" s="97">
        <v>0</v>
      </c>
      <c r="H21" s="58"/>
      <c r="I21" s="97">
        <v>1294</v>
      </c>
    </row>
    <row r="22" spans="1:9" ht="15.75">
      <c r="A22" s="50"/>
      <c r="B22" s="85"/>
      <c r="C22" s="85" t="s">
        <v>138</v>
      </c>
      <c r="D22" s="85"/>
      <c r="E22" s="85"/>
      <c r="F22" s="85"/>
      <c r="G22" s="97">
        <v>0</v>
      </c>
      <c r="H22" s="58"/>
      <c r="I22" s="97">
        <v>-52</v>
      </c>
    </row>
    <row r="23" spans="1:9" ht="15.75">
      <c r="A23" s="50"/>
      <c r="B23" s="85"/>
      <c r="C23" s="85" t="s">
        <v>36</v>
      </c>
      <c r="D23" s="85"/>
      <c r="E23" s="85"/>
      <c r="F23" s="85"/>
      <c r="G23" s="97">
        <v>-401</v>
      </c>
      <c r="H23" s="58"/>
      <c r="I23" s="97">
        <v>-393</v>
      </c>
    </row>
    <row r="24" spans="1:9" ht="15.75" hidden="1">
      <c r="A24" s="50"/>
      <c r="B24" s="85"/>
      <c r="C24" s="85" t="s">
        <v>137</v>
      </c>
      <c r="D24" s="85"/>
      <c r="E24" s="85"/>
      <c r="F24" s="85"/>
      <c r="G24" s="97"/>
      <c r="H24" s="58"/>
      <c r="I24" s="97"/>
    </row>
    <row r="25" spans="1:9" ht="15.75" hidden="1">
      <c r="A25" s="50"/>
      <c r="B25" s="85"/>
      <c r="C25" s="85" t="s">
        <v>130</v>
      </c>
      <c r="D25" s="85"/>
      <c r="E25" s="85"/>
      <c r="F25" s="85"/>
      <c r="G25" s="97">
        <v>0</v>
      </c>
      <c r="H25" s="58"/>
      <c r="I25" s="97">
        <v>0</v>
      </c>
    </row>
    <row r="26" spans="1:9" ht="15.75">
      <c r="A26" s="50"/>
      <c r="B26" s="85"/>
      <c r="C26" s="85" t="s">
        <v>134</v>
      </c>
      <c r="D26" s="85"/>
      <c r="E26" s="85"/>
      <c r="F26" s="85"/>
      <c r="G26" s="97"/>
      <c r="H26" s="58"/>
      <c r="I26" s="97"/>
    </row>
    <row r="27" spans="1:9" ht="15.75">
      <c r="A27" s="50"/>
      <c r="B27" s="85"/>
      <c r="C27" s="136" t="s">
        <v>135</v>
      </c>
      <c r="D27" s="85"/>
      <c r="E27" s="85"/>
      <c r="F27" s="85"/>
      <c r="G27" s="97">
        <v>23802</v>
      </c>
      <c r="H27" s="58"/>
      <c r="I27" s="97">
        <v>16552</v>
      </c>
    </row>
    <row r="28" spans="1:9" ht="15.75">
      <c r="A28" s="50"/>
      <c r="B28" s="85"/>
      <c r="C28" s="136" t="s">
        <v>136</v>
      </c>
      <c r="D28" s="85"/>
      <c r="E28" s="85"/>
      <c r="F28" s="85"/>
      <c r="G28" s="98">
        <v>9</v>
      </c>
      <c r="H28" s="58"/>
      <c r="I28" s="98">
        <v>0</v>
      </c>
    </row>
    <row r="29" spans="1:9" ht="15.75">
      <c r="A29" s="50"/>
      <c r="B29" s="85" t="s">
        <v>33</v>
      </c>
      <c r="C29" s="85"/>
      <c r="D29" s="85"/>
      <c r="E29" s="85"/>
      <c r="F29" s="85"/>
      <c r="G29" s="96">
        <f>SUM(G13:G28)</f>
        <v>72344</v>
      </c>
      <c r="H29" s="58"/>
      <c r="I29" s="96">
        <f>SUM(I13:I28)</f>
        <v>96321</v>
      </c>
    </row>
    <row r="30" spans="1:9" ht="15.75">
      <c r="A30" s="50"/>
      <c r="B30" s="85" t="s">
        <v>34</v>
      </c>
      <c r="C30" s="85"/>
      <c r="D30" s="85"/>
      <c r="E30" s="85"/>
      <c r="F30" s="85"/>
      <c r="G30" s="96"/>
      <c r="H30" s="58"/>
      <c r="I30" s="96"/>
    </row>
    <row r="31" spans="1:9" ht="15.75">
      <c r="A31" s="50"/>
      <c r="B31" s="85"/>
      <c r="C31" s="85" t="s">
        <v>145</v>
      </c>
      <c r="D31" s="85"/>
      <c r="E31" s="85"/>
      <c r="F31" s="85"/>
      <c r="G31" s="96">
        <v>0</v>
      </c>
      <c r="H31" s="58"/>
      <c r="I31" s="96">
        <v>-28913</v>
      </c>
    </row>
    <row r="32" spans="1:9" ht="15.75">
      <c r="A32" s="50"/>
      <c r="B32" s="85"/>
      <c r="C32" s="85" t="s">
        <v>140</v>
      </c>
      <c r="D32" s="85"/>
      <c r="E32" s="85"/>
      <c r="F32" s="85"/>
      <c r="G32" s="96">
        <v>174</v>
      </c>
      <c r="H32" s="58"/>
      <c r="I32" s="96">
        <v>9168</v>
      </c>
    </row>
    <row r="33" spans="1:9" ht="15.75">
      <c r="A33" s="50"/>
      <c r="B33" s="85"/>
      <c r="C33" s="85" t="s">
        <v>146</v>
      </c>
      <c r="D33" s="85"/>
      <c r="E33" s="85"/>
      <c r="F33" s="85"/>
      <c r="G33" s="96">
        <v>1609</v>
      </c>
      <c r="H33" s="58"/>
      <c r="I33" s="96">
        <v>7371</v>
      </c>
    </row>
    <row r="34" spans="1:9" ht="15.75">
      <c r="A34" s="50"/>
      <c r="B34" s="85"/>
      <c r="C34" s="85" t="s">
        <v>141</v>
      </c>
      <c r="D34" s="85"/>
      <c r="E34" s="85"/>
      <c r="F34" s="85"/>
      <c r="G34" s="98">
        <v>-48293</v>
      </c>
      <c r="H34" s="58"/>
      <c r="I34" s="98">
        <v>49933</v>
      </c>
    </row>
    <row r="35" spans="1:9" ht="15.75">
      <c r="A35" s="50"/>
      <c r="B35" s="85" t="s">
        <v>39</v>
      </c>
      <c r="C35" s="85"/>
      <c r="D35" s="85"/>
      <c r="E35" s="85"/>
      <c r="F35" s="85"/>
      <c r="G35" s="97">
        <f>SUM(G29:G34)</f>
        <v>25834</v>
      </c>
      <c r="H35" s="58"/>
      <c r="I35" s="97">
        <f>SUM(I29:I34)</f>
        <v>133880</v>
      </c>
    </row>
    <row r="36" spans="1:9" ht="15.75">
      <c r="A36" s="50"/>
      <c r="B36" s="85"/>
      <c r="C36" s="85" t="s">
        <v>35</v>
      </c>
      <c r="D36" s="85"/>
      <c r="E36" s="85"/>
      <c r="F36" s="85"/>
      <c r="G36" s="97">
        <v>-22332</v>
      </c>
      <c r="H36" s="58"/>
      <c r="I36" s="97">
        <v>-16552</v>
      </c>
    </row>
    <row r="37" spans="1:9" ht="15.75">
      <c r="A37" s="50"/>
      <c r="B37" s="85"/>
      <c r="C37" s="85" t="s">
        <v>101</v>
      </c>
      <c r="D37" s="85"/>
      <c r="E37" s="85"/>
      <c r="F37" s="85"/>
      <c r="G37" s="97">
        <v>-2291</v>
      </c>
      <c r="H37" s="58"/>
      <c r="I37" s="97">
        <v>-809</v>
      </c>
    </row>
    <row r="38" spans="1:9" ht="15.75">
      <c r="A38" s="50"/>
      <c r="B38" s="85" t="s">
        <v>69</v>
      </c>
      <c r="C38" s="85"/>
      <c r="D38" s="85"/>
      <c r="E38" s="85"/>
      <c r="F38" s="85"/>
      <c r="G38" s="99">
        <f>SUM(G35:G37)</f>
        <v>1211</v>
      </c>
      <c r="H38" s="58"/>
      <c r="I38" s="99">
        <f>SUM(I35:I37)</f>
        <v>116519</v>
      </c>
    </row>
    <row r="39" spans="1:9" ht="15.75">
      <c r="A39" s="50"/>
      <c r="B39" s="85"/>
      <c r="C39" s="85"/>
      <c r="D39" s="85"/>
      <c r="E39" s="85"/>
      <c r="F39" s="85"/>
      <c r="G39" s="96"/>
      <c r="H39" s="76"/>
      <c r="I39" s="96"/>
    </row>
    <row r="40" spans="1:9" ht="15.75">
      <c r="A40" s="50"/>
      <c r="B40" s="85" t="s">
        <v>74</v>
      </c>
      <c r="C40" s="85"/>
      <c r="D40" s="85"/>
      <c r="E40" s="85"/>
      <c r="F40" s="85"/>
      <c r="G40" s="96"/>
      <c r="H40" s="76"/>
      <c r="I40" s="96"/>
    </row>
    <row r="41" spans="1:9" ht="15.75">
      <c r="A41" s="50"/>
      <c r="B41" s="85"/>
      <c r="C41" s="85" t="s">
        <v>97</v>
      </c>
      <c r="D41" s="85"/>
      <c r="E41" s="85"/>
      <c r="F41" s="85"/>
      <c r="G41" s="96">
        <v>0</v>
      </c>
      <c r="H41" s="76"/>
      <c r="I41" s="96">
        <v>-20</v>
      </c>
    </row>
    <row r="42" spans="1:9" ht="15.75">
      <c r="A42" s="50"/>
      <c r="B42" s="85"/>
      <c r="C42" s="85" t="s">
        <v>116</v>
      </c>
      <c r="D42" s="85"/>
      <c r="E42" s="85"/>
      <c r="F42" s="109"/>
      <c r="G42" s="96">
        <v>-64965</v>
      </c>
      <c r="H42" s="76"/>
      <c r="I42" s="96">
        <v>-83777</v>
      </c>
    </row>
    <row r="43" spans="1:9" ht="15.75">
      <c r="A43" s="50"/>
      <c r="B43" s="85"/>
      <c r="C43" s="85" t="s">
        <v>144</v>
      </c>
      <c r="D43" s="85"/>
      <c r="E43" s="85"/>
      <c r="F43" s="109"/>
      <c r="G43" s="96">
        <v>-1028</v>
      </c>
      <c r="H43" s="76"/>
      <c r="I43" s="96">
        <v>-396</v>
      </c>
    </row>
    <row r="44" spans="1:9" ht="15.75">
      <c r="A44" s="50"/>
      <c r="B44" s="85"/>
      <c r="C44" s="85" t="s">
        <v>115</v>
      </c>
      <c r="D44" s="85"/>
      <c r="E44" s="85"/>
      <c r="F44" s="85"/>
      <c r="G44" s="96">
        <v>1578</v>
      </c>
      <c r="H44" s="76"/>
      <c r="I44" s="96">
        <v>965</v>
      </c>
    </row>
    <row r="45" spans="1:9" ht="15.75">
      <c r="A45" s="50"/>
      <c r="B45" s="85"/>
      <c r="C45" s="85" t="s">
        <v>37</v>
      </c>
      <c r="D45" s="85"/>
      <c r="E45" s="85"/>
      <c r="F45" s="85"/>
      <c r="G45" s="96">
        <v>401</v>
      </c>
      <c r="H45" s="76"/>
      <c r="I45" s="96">
        <v>393</v>
      </c>
    </row>
    <row r="46" spans="1:9" ht="15.75">
      <c r="A46" s="50"/>
      <c r="B46" s="85" t="s">
        <v>68</v>
      </c>
      <c r="C46" s="85"/>
      <c r="D46" s="85"/>
      <c r="E46" s="85"/>
      <c r="F46" s="85"/>
      <c r="G46" s="99">
        <f>SUM(G41:G45)</f>
        <v>-64014</v>
      </c>
      <c r="H46" s="76"/>
      <c r="I46" s="99">
        <f>SUM(I41:I45)</f>
        <v>-82835</v>
      </c>
    </row>
    <row r="47" spans="1:9" ht="15.75">
      <c r="A47" s="50"/>
      <c r="B47" s="85"/>
      <c r="C47" s="85"/>
      <c r="D47" s="85"/>
      <c r="E47" s="85"/>
      <c r="F47" s="85"/>
      <c r="G47" s="97"/>
      <c r="H47" s="76"/>
      <c r="I47" s="97"/>
    </row>
    <row r="48" spans="1:9" ht="15.75">
      <c r="A48" s="50"/>
      <c r="B48" s="85" t="s">
        <v>73</v>
      </c>
      <c r="C48" s="85"/>
      <c r="D48" s="85"/>
      <c r="E48" s="85"/>
      <c r="F48" s="85"/>
      <c r="G48" s="96"/>
      <c r="H48" s="76"/>
      <c r="I48" s="96"/>
    </row>
    <row r="49" spans="1:9" ht="15.75">
      <c r="A49" s="50"/>
      <c r="B49" s="85"/>
      <c r="C49" s="85" t="s">
        <v>29</v>
      </c>
      <c r="D49" s="85"/>
      <c r="E49" s="85"/>
      <c r="F49" s="85"/>
      <c r="G49" s="96">
        <v>0</v>
      </c>
      <c r="H49" s="76"/>
      <c r="I49" s="96">
        <v>-4136</v>
      </c>
    </row>
    <row r="50" spans="1:9" ht="15.75">
      <c r="A50" s="50"/>
      <c r="B50" s="85"/>
      <c r="C50" s="85" t="s">
        <v>142</v>
      </c>
      <c r="D50" s="85"/>
      <c r="E50" s="85"/>
      <c r="F50" s="85"/>
      <c r="G50" s="96">
        <v>0</v>
      </c>
      <c r="H50" s="76"/>
      <c r="I50" s="96">
        <v>38617</v>
      </c>
    </row>
    <row r="51" spans="1:9" ht="15.75">
      <c r="A51" s="50"/>
      <c r="B51" s="85"/>
      <c r="C51" s="85" t="s">
        <v>143</v>
      </c>
      <c r="D51" s="85"/>
      <c r="E51" s="85"/>
      <c r="F51" s="85"/>
      <c r="G51" s="96">
        <v>2021</v>
      </c>
      <c r="H51" s="76"/>
      <c r="I51" s="96">
        <v>-1988</v>
      </c>
    </row>
    <row r="52" spans="1:9" ht="15.75">
      <c r="A52" s="50"/>
      <c r="B52" s="85"/>
      <c r="C52" s="85" t="s">
        <v>75</v>
      </c>
      <c r="D52" s="85"/>
      <c r="E52" s="85"/>
      <c r="F52" s="85"/>
      <c r="G52" s="96">
        <v>0</v>
      </c>
      <c r="H52" s="76"/>
      <c r="I52" s="96">
        <v>-6317</v>
      </c>
    </row>
    <row r="53" spans="1:9" ht="15.75">
      <c r="A53" s="50"/>
      <c r="B53" s="85"/>
      <c r="C53" s="85" t="s">
        <v>112</v>
      </c>
      <c r="D53" s="85"/>
      <c r="E53" s="85"/>
      <c r="F53" s="85"/>
      <c r="G53" s="96">
        <v>171866</v>
      </c>
      <c r="H53" s="76"/>
      <c r="I53" s="96">
        <v>0</v>
      </c>
    </row>
    <row r="54" spans="1:9" ht="15.75">
      <c r="A54" s="50"/>
      <c r="B54" s="85"/>
      <c r="C54" s="85" t="s">
        <v>96</v>
      </c>
      <c r="D54" s="85"/>
      <c r="E54" s="85"/>
      <c r="F54" s="85"/>
      <c r="G54" s="96">
        <v>-125000</v>
      </c>
      <c r="H54" s="76"/>
      <c r="I54" s="96">
        <v>-35000</v>
      </c>
    </row>
    <row r="55" spans="1:9" ht="15.75">
      <c r="A55" s="50"/>
      <c r="B55" s="85"/>
      <c r="C55" s="85" t="s">
        <v>113</v>
      </c>
      <c r="D55" s="85"/>
      <c r="E55" s="85"/>
      <c r="F55" s="85"/>
      <c r="G55" s="96">
        <v>12491</v>
      </c>
      <c r="H55" s="76"/>
      <c r="I55" s="96">
        <v>-23542</v>
      </c>
    </row>
    <row r="56" spans="1:9" ht="15.75">
      <c r="A56" s="50"/>
      <c r="B56" s="85" t="s">
        <v>117</v>
      </c>
      <c r="C56" s="85"/>
      <c r="D56" s="85"/>
      <c r="E56" s="85"/>
      <c r="F56" s="85"/>
      <c r="G56" s="100">
        <f>SUM(G49:G55)</f>
        <v>61378</v>
      </c>
      <c r="H56" s="76"/>
      <c r="I56" s="100">
        <f>SUM(I49:I55)</f>
        <v>-32366</v>
      </c>
    </row>
    <row r="57" spans="1:9" ht="15.75">
      <c r="A57" s="50"/>
      <c r="B57" s="85"/>
      <c r="C57" s="85"/>
      <c r="D57" s="85"/>
      <c r="E57" s="85"/>
      <c r="F57" s="85"/>
      <c r="G57" s="96"/>
      <c r="H57" s="76"/>
      <c r="I57" s="96"/>
    </row>
    <row r="58" spans="1:9" ht="15.75">
      <c r="A58" s="50"/>
      <c r="B58" s="85" t="s">
        <v>70</v>
      </c>
      <c r="C58" s="85"/>
      <c r="D58" s="85"/>
      <c r="E58" s="85"/>
      <c r="F58" s="85"/>
      <c r="G58" s="96">
        <f>G38+G46+G56</f>
        <v>-1425</v>
      </c>
      <c r="H58" s="76"/>
      <c r="I58" s="96">
        <f>I38+I46+I56</f>
        <v>1318</v>
      </c>
    </row>
    <row r="59" spans="1:9" ht="15.75">
      <c r="A59" s="50"/>
      <c r="B59" s="85" t="s">
        <v>102</v>
      </c>
      <c r="C59" s="85"/>
      <c r="D59" s="85"/>
      <c r="E59" s="85"/>
      <c r="F59" s="85"/>
      <c r="G59" s="96">
        <v>18495</v>
      </c>
      <c r="H59" s="76"/>
      <c r="I59" s="96">
        <v>17177</v>
      </c>
    </row>
    <row r="60" spans="1:9" ht="15.75">
      <c r="A60" s="50"/>
      <c r="B60" s="73"/>
      <c r="C60" s="73"/>
      <c r="D60" s="73"/>
      <c r="E60" s="73"/>
      <c r="F60" s="73"/>
      <c r="G60" s="97"/>
      <c r="H60" s="76"/>
      <c r="I60" s="97"/>
    </row>
    <row r="61" spans="1:9" ht="15.75">
      <c r="A61" s="50"/>
      <c r="B61" s="85" t="s">
        <v>103</v>
      </c>
      <c r="C61" s="73"/>
      <c r="D61" s="73"/>
      <c r="E61" s="73"/>
      <c r="F61" s="73"/>
      <c r="G61" s="99">
        <f>SUM(G58:G60)</f>
        <v>17070</v>
      </c>
      <c r="H61" s="76"/>
      <c r="I61" s="99">
        <f>SUM(I58:I60)</f>
        <v>18495</v>
      </c>
    </row>
    <row r="62" spans="1:9" ht="15.75">
      <c r="A62" s="50"/>
      <c r="B62" s="73"/>
      <c r="C62" s="73"/>
      <c r="D62" s="73"/>
      <c r="E62" s="73"/>
      <c r="F62" s="73"/>
      <c r="G62" s="97"/>
      <c r="H62" s="76"/>
      <c r="I62" s="97"/>
    </row>
    <row r="63" spans="1:9" ht="15.75">
      <c r="A63" s="50"/>
      <c r="B63" s="73" t="s">
        <v>104</v>
      </c>
      <c r="C63" s="73"/>
      <c r="D63" s="73"/>
      <c r="E63" s="73"/>
      <c r="F63" s="73"/>
      <c r="G63" s="97"/>
      <c r="H63" s="76"/>
      <c r="I63" s="97"/>
    </row>
    <row r="64" spans="1:9" ht="15.75">
      <c r="A64" s="50"/>
      <c r="B64" s="73"/>
      <c r="C64" s="73"/>
      <c r="D64" s="73"/>
      <c r="E64" s="73"/>
      <c r="F64" s="73"/>
      <c r="G64" s="101" t="s">
        <v>5</v>
      </c>
      <c r="H64" s="76"/>
      <c r="I64" s="101" t="s">
        <v>5</v>
      </c>
    </row>
    <row r="65" spans="1:9" ht="15.75">
      <c r="A65" s="50"/>
      <c r="B65" s="1" t="s">
        <v>71</v>
      </c>
      <c r="C65" s="85"/>
      <c r="D65" s="73"/>
      <c r="E65" s="73"/>
      <c r="F65" s="73"/>
      <c r="G65" s="97">
        <v>13743</v>
      </c>
      <c r="H65" s="76"/>
      <c r="I65" s="97">
        <v>4136</v>
      </c>
    </row>
    <row r="66" spans="1:9" ht="15.75">
      <c r="A66" s="50"/>
      <c r="B66" s="73" t="s">
        <v>72</v>
      </c>
      <c r="C66" s="85"/>
      <c r="D66" s="73"/>
      <c r="E66" s="73"/>
      <c r="F66" s="73"/>
      <c r="G66" s="97">
        <v>3327</v>
      </c>
      <c r="H66" s="76"/>
      <c r="I66" s="97">
        <v>14359</v>
      </c>
    </row>
    <row r="67" spans="1:9" ht="16.5" thickBot="1">
      <c r="A67" s="50"/>
      <c r="B67" s="73"/>
      <c r="C67" s="73"/>
      <c r="D67" s="73"/>
      <c r="E67" s="73"/>
      <c r="F67" s="73"/>
      <c r="G67" s="103">
        <f>SUM(G65:G66)</f>
        <v>17070</v>
      </c>
      <c r="H67" s="76"/>
      <c r="I67" s="103">
        <f>SUM(I65:I66)</f>
        <v>18495</v>
      </c>
    </row>
    <row r="68" spans="1:9" ht="16.5" thickTop="1">
      <c r="A68" s="50"/>
      <c r="B68" s="73"/>
      <c r="C68" s="73"/>
      <c r="D68" s="73"/>
      <c r="E68" s="73"/>
      <c r="F68" s="73"/>
      <c r="G68" s="102"/>
      <c r="H68" s="76"/>
      <c r="I68" s="102"/>
    </row>
    <row r="69" spans="2:9" ht="15.75">
      <c r="B69" s="143" t="s">
        <v>105</v>
      </c>
      <c r="C69" s="143"/>
      <c r="D69" s="143"/>
      <c r="E69" s="143"/>
      <c r="F69" s="143"/>
      <c r="G69" s="143"/>
      <c r="H69" s="143"/>
      <c r="I69" s="143"/>
    </row>
    <row r="70" spans="2:9" ht="32.25" customHeight="1">
      <c r="B70" s="104"/>
      <c r="C70" s="85"/>
      <c r="D70" s="85"/>
      <c r="E70" s="85"/>
      <c r="F70" s="85"/>
      <c r="G70" s="96"/>
      <c r="I70" s="96"/>
    </row>
    <row r="71" spans="2:9" ht="15.75">
      <c r="B71" s="85"/>
      <c r="C71" s="85"/>
      <c r="D71" s="85"/>
      <c r="E71" s="85"/>
      <c r="F71" s="85"/>
      <c r="G71" s="96"/>
      <c r="I71" s="96"/>
    </row>
    <row r="72" spans="2:9" ht="15.75">
      <c r="B72" s="85"/>
      <c r="C72" s="85"/>
      <c r="D72" s="85"/>
      <c r="E72" s="105"/>
      <c r="F72" s="105"/>
      <c r="G72" s="106"/>
      <c r="H72" s="87"/>
      <c r="I72" s="106"/>
    </row>
    <row r="73" spans="2:9" ht="15.75">
      <c r="B73" s="85"/>
      <c r="C73" s="85"/>
      <c r="D73" s="85"/>
      <c r="E73" s="85"/>
      <c r="F73" s="85"/>
      <c r="G73" s="96"/>
      <c r="H73" s="87"/>
      <c r="I73" s="96"/>
    </row>
    <row r="74" spans="2:9" ht="15.75">
      <c r="B74" s="85"/>
      <c r="C74" s="85"/>
      <c r="D74" s="85"/>
      <c r="E74" s="85"/>
      <c r="F74" s="85"/>
      <c r="G74" s="96"/>
      <c r="I74" s="96"/>
    </row>
    <row r="75" spans="2:9" ht="15.75">
      <c r="B75" s="68"/>
      <c r="C75" s="85"/>
      <c r="D75" s="85"/>
      <c r="E75" s="85"/>
      <c r="F75" s="85"/>
      <c r="G75" s="96"/>
      <c r="I75" s="96"/>
    </row>
    <row r="76" spans="1:9" ht="15.75">
      <c r="A76" s="82"/>
      <c r="B76" s="85"/>
      <c r="C76" s="85"/>
      <c r="D76" s="85"/>
      <c r="E76" s="85"/>
      <c r="F76" s="85"/>
      <c r="G76" s="96"/>
      <c r="H76" s="87"/>
      <c r="I76" s="96"/>
    </row>
    <row r="77" spans="2:9" ht="15.75">
      <c r="B77" s="85"/>
      <c r="C77" s="85"/>
      <c r="D77" s="85"/>
      <c r="E77" s="85"/>
      <c r="F77" s="85"/>
      <c r="G77" s="96"/>
      <c r="H77" s="87"/>
      <c r="I77" s="96"/>
    </row>
    <row r="78" spans="1:9" ht="15.75">
      <c r="A78" s="82"/>
      <c r="B78" s="85"/>
      <c r="C78" s="85"/>
      <c r="D78" s="85"/>
      <c r="E78" s="85"/>
      <c r="F78" s="85"/>
      <c r="G78" s="96"/>
      <c r="I78" s="96"/>
    </row>
    <row r="79" spans="1:9" ht="15.75">
      <c r="A79" s="82"/>
      <c r="B79" s="85"/>
      <c r="C79" s="85"/>
      <c r="D79" s="85"/>
      <c r="E79" s="85"/>
      <c r="F79" s="85"/>
      <c r="G79" s="96"/>
      <c r="I79" s="96"/>
    </row>
    <row r="80" spans="1:9" ht="15.75">
      <c r="A80" s="82"/>
      <c r="B80" s="68"/>
      <c r="C80" s="85"/>
      <c r="D80" s="85"/>
      <c r="E80" s="85"/>
      <c r="F80" s="85"/>
      <c r="G80" s="96"/>
      <c r="I80" s="96"/>
    </row>
    <row r="81" spans="1:9" ht="15.75">
      <c r="A81" s="82"/>
      <c r="B81" s="85"/>
      <c r="C81" s="85"/>
      <c r="D81" s="85"/>
      <c r="E81" s="85"/>
      <c r="F81" s="85"/>
      <c r="G81" s="96"/>
      <c r="H81" s="89"/>
      <c r="I81" s="96"/>
    </row>
    <row r="82" spans="1:9" ht="15.75">
      <c r="A82" s="82"/>
      <c r="B82" s="82"/>
      <c r="C82" s="82"/>
      <c r="D82" s="82"/>
      <c r="E82" s="82"/>
      <c r="F82" s="82"/>
      <c r="G82" s="88"/>
      <c r="H82" s="90"/>
      <c r="I82" s="88"/>
    </row>
    <row r="83" spans="1:9" ht="15.75">
      <c r="A83" s="82"/>
      <c r="B83" s="82"/>
      <c r="C83" s="82"/>
      <c r="D83" s="82"/>
      <c r="E83" s="82"/>
      <c r="F83" s="82"/>
      <c r="G83" s="88"/>
      <c r="H83" s="91"/>
      <c r="I83" s="88"/>
    </row>
    <row r="84" spans="1:9" ht="15.75">
      <c r="A84" s="82"/>
      <c r="B84" s="82"/>
      <c r="C84" s="82"/>
      <c r="D84" s="82"/>
      <c r="E84" s="82"/>
      <c r="F84" s="82"/>
      <c r="G84" s="88"/>
      <c r="I84" s="88"/>
    </row>
    <row r="85" spans="1:9" ht="15.75">
      <c r="A85" s="82"/>
      <c r="B85" s="68"/>
      <c r="C85" s="82"/>
      <c r="D85" s="82"/>
      <c r="E85" s="82"/>
      <c r="F85" s="82"/>
      <c r="G85" s="88"/>
      <c r="I85" s="88"/>
    </row>
    <row r="86" spans="1:9" ht="15.75">
      <c r="A86" s="82"/>
      <c r="B86" s="82"/>
      <c r="C86" s="82"/>
      <c r="D86" s="82"/>
      <c r="E86" s="82"/>
      <c r="F86" s="82"/>
      <c r="G86" s="88"/>
      <c r="H86" s="92"/>
      <c r="I86" s="88"/>
    </row>
    <row r="87" spans="1:9" ht="15.75">
      <c r="A87" s="82"/>
      <c r="B87" s="82"/>
      <c r="C87" s="82"/>
      <c r="D87" s="82"/>
      <c r="E87" s="82"/>
      <c r="F87" s="82"/>
      <c r="G87" s="88"/>
      <c r="H87" s="93"/>
      <c r="I87" s="88"/>
    </row>
    <row r="88" spans="1:9" ht="15.75">
      <c r="A88" s="82"/>
      <c r="B88" s="82"/>
      <c r="C88" s="82"/>
      <c r="D88" s="82"/>
      <c r="E88" s="82"/>
      <c r="F88" s="82"/>
      <c r="G88" s="88"/>
      <c r="H88" s="93"/>
      <c r="I88" s="88"/>
    </row>
    <row r="89" spans="1:9" ht="15.75">
      <c r="A89" s="82"/>
      <c r="B89" s="82"/>
      <c r="C89" s="82"/>
      <c r="D89" s="82"/>
      <c r="E89" s="82"/>
      <c r="F89" s="82"/>
      <c r="G89" s="88"/>
      <c r="H89" s="90"/>
      <c r="I89" s="88"/>
    </row>
    <row r="90" spans="1:9" ht="15.75">
      <c r="A90" s="82"/>
      <c r="B90" s="82"/>
      <c r="C90" s="82"/>
      <c r="D90" s="82"/>
      <c r="E90" s="82"/>
      <c r="F90" s="82"/>
      <c r="G90" s="88"/>
      <c r="H90" s="90"/>
      <c r="I90" s="88"/>
    </row>
    <row r="91" spans="1:9" ht="15.75">
      <c r="A91" s="82"/>
      <c r="B91" s="82"/>
      <c r="C91" s="82"/>
      <c r="D91" s="82"/>
      <c r="E91" s="82"/>
      <c r="F91" s="82"/>
      <c r="G91" s="88"/>
      <c r="H91" s="95"/>
      <c r="I91" s="88"/>
    </row>
    <row r="92" spans="1:9" ht="15.75">
      <c r="A92" s="82"/>
      <c r="B92" s="82"/>
      <c r="C92" s="82"/>
      <c r="D92" s="82"/>
      <c r="E92" s="82"/>
      <c r="F92" s="82"/>
      <c r="G92" s="88"/>
      <c r="I92" s="88"/>
    </row>
    <row r="93" spans="1:9" ht="15.75">
      <c r="A93" s="82"/>
      <c r="B93" s="82"/>
      <c r="C93" s="82"/>
      <c r="D93" s="82"/>
      <c r="E93" s="82"/>
      <c r="F93" s="82"/>
      <c r="G93" s="88"/>
      <c r="I93" s="88"/>
    </row>
    <row r="94" spans="1:9" ht="15.75">
      <c r="A94" s="82"/>
      <c r="B94" s="82"/>
      <c r="C94" s="82"/>
      <c r="D94" s="82"/>
      <c r="E94" s="82"/>
      <c r="F94" s="82"/>
      <c r="G94" s="88"/>
      <c r="I94" s="88"/>
    </row>
    <row r="95" spans="1:9" ht="15.75">
      <c r="A95" s="82"/>
      <c r="B95" s="82"/>
      <c r="C95" s="82"/>
      <c r="D95" s="82"/>
      <c r="E95" s="82"/>
      <c r="F95" s="82"/>
      <c r="G95" s="88"/>
      <c r="I95" s="88"/>
    </row>
    <row r="96" spans="1:9" ht="15.75">
      <c r="A96" s="82"/>
      <c r="B96" s="82"/>
      <c r="C96" s="82"/>
      <c r="D96" s="82"/>
      <c r="E96" s="82"/>
      <c r="F96" s="82"/>
      <c r="G96" s="88"/>
      <c r="I96" s="88"/>
    </row>
  </sheetData>
  <sheetProtection/>
  <mergeCells count="1">
    <mergeCell ref="B69:I69"/>
  </mergeCells>
  <printOptions/>
  <pageMargins left="0.7874015748031497" right="0.7874015748031497" top="0.7874015748031497" bottom="0.1968503937007874" header="0.2362204724409449" footer="0.15748031496062992"/>
  <pageSetup horizontalDpi="600" verticalDpi="600" orientation="portrait" paperSize="9" scale="76"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Tengis</cp:lastModifiedBy>
  <cp:lastPrinted>2009-08-28T03:55:00Z</cp:lastPrinted>
  <dcterms:created xsi:type="dcterms:W3CDTF">2004-05-26T03:18:48Z</dcterms:created>
  <dcterms:modified xsi:type="dcterms:W3CDTF">2009-08-28T03:55:04Z</dcterms:modified>
  <cp:category/>
  <cp:version/>
  <cp:contentType/>
  <cp:contentStatus/>
</cp:coreProperties>
</file>